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kret\оао\2024-2025\отчеты 2024\Пружанский РКБО 2024 епфр\"/>
    </mc:Choice>
  </mc:AlternateContent>
  <bookViews>
    <workbookView xWindow="0" yWindow="0" windowWidth="20490" windowHeight="766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J63" i="1"/>
  <c r="J61" i="1"/>
  <c r="O47" i="1"/>
  <c r="J42" i="1"/>
  <c r="O38" i="1"/>
  <c r="J38" i="1"/>
  <c r="O34" i="1"/>
  <c r="J34" i="1"/>
  <c r="J47" i="1" s="1"/>
  <c r="O24" i="1"/>
  <c r="O27" i="1" s="1"/>
  <c r="O48" i="1" s="1"/>
  <c r="O54" i="1" s="1"/>
  <c r="O57" i="1" s="1"/>
  <c r="J24" i="1"/>
  <c r="J27" i="1" s="1"/>
  <c r="J48" i="1" s="1"/>
  <c r="J54" i="1" s="1"/>
  <c r="J57" i="1" s="1"/>
  <c r="J21" i="1"/>
  <c r="F14" i="1"/>
  <c r="F13" i="1"/>
  <c r="F12" i="1"/>
  <c r="F11" i="1"/>
  <c r="F10" i="1"/>
  <c r="F9" i="1"/>
  <c r="F8" i="1"/>
  <c r="J6" i="1"/>
  <c r="J17" i="1" s="1"/>
  <c r="O17" i="1" s="1"/>
  <c r="H6" i="1"/>
  <c r="Y54" i="1" s="1"/>
  <c r="F6" i="1"/>
  <c r="P16" i="1" s="1"/>
  <c r="N16" i="1" l="1"/>
  <c r="S16" i="1"/>
  <c r="X54" i="1"/>
  <c r="K16" i="1"/>
  <c r="W54" i="1"/>
</calcChain>
</file>

<file path=xl/comments1.xml><?xml version="1.0" encoding="utf-8"?>
<comments xmlns="http://schemas.openxmlformats.org/spreadsheetml/2006/main">
  <authors>
    <author xml:space="preserve">bondar </author>
  </authors>
  <commentList>
    <comment ref="J18" authorId="0" shapeId="0">
      <text>
        <r>
          <rPr>
            <sz val="11"/>
            <color indexed="81"/>
            <rFont val="Times New Roman"/>
            <family val="1"/>
            <charset val="204"/>
          </rPr>
          <t>В графе 3 «За ________ 20__ г.» показываются данные за отчетный период, в графе 4 «За ________ 20__ г.» - данные за период предыдущего года, аналогичный отчетному периоду.</t>
        </r>
      </text>
    </comment>
    <comment ref="V19" authorId="0" shapeId="0">
      <text>
        <r>
          <rPr>
            <sz val="11"/>
            <color indexed="81"/>
            <rFont val="Times New Roman"/>
            <family val="1"/>
            <charset val="204"/>
          </rPr>
          <t>По статье «Выручка от реализации продукции, товаров, работ, услуг» (строка 010) показывается выручка от реализации продукции, товаров, работ, услуг, учитываемая по кредиту счета 90 «Доходы и расходы по текущей деятельности» (субсчет 90-1 «Выручка от реализации продукции, товаров, работ, услуг»), за вычетом относящихся к этой выручке премий, бонусов, предоставленных покупателю (заказчику) к цене (стоимости), указанной в договоре, а также учитываемых по дебету счета 90 «Доходы и расходы по текущей деятельности» (субсчета 90-2 «Налог на добавленную стоимость, исчисляемый из выручки от реализации продукции, товаров, работ, услуг», 90-3 «Прочие налоги и сборы, исчисляемые из выручки от реализации продукции, товаров, работ, услуг») налогов и сборов, исчисляемых из выручки от реализации продукции, товаров, работ, услуг, показанной по статье «Выручка от реализации продукции, товаров, работ, услуг» (строка 010).</t>
        </r>
      </text>
    </comment>
    <comment ref="V20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«Себестоимость реализованной продукции, товаров, работ, услуг» (строка 020) показывается учитываемая по дебету счета 90 «Доходы и расходы по текущей деятельности» (субсчет 90-4 «Себестоимость реализованной продукции, товаров, работ, услуг») себестоимость реализованной продукции, товаров, работ, услуг, выручка от реализации которых показана по статье «Выручка от реализации продукции, товаров, работ, услуг» (строка 010).</t>
        </r>
      </text>
    </comment>
    <comment ref="V22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«Управленческие расходы» (строка 040) показываются управленческие расходы, учитываемые по дебету счета 90 «Доходы и расходы по текущей деятельности» (субсчет 90-5 «Управленческие расходы»).</t>
        </r>
      </text>
    </comment>
    <comment ref="V23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«Расходы на реализацию» (строка 050) показываются расходы на реализацию, учитываемые по дебету счета 90 «Доходы и расходы по текущей деятельности» (субсчет 90-6 «Расходы на реализацию»).</t>
        </r>
      </text>
    </comment>
    <comment ref="V25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«Прочие доходы по текущей деятельности» (строка 070) показываются прочие доходы по текущей деятельности, учитываемые по кредиту счета 90 «Доходы и расходы по текущей деятельности» (субсчет 90-7 «Прочие доходы по текущей деятельности»), за вычетом учитываемых по дебету счета 90 «Доходы и расходы по текущей деятельности» (субсчета 90-8 «Налог на добавленную стоимость, исчисляемый от прочих доходов по текущей деятельности», 90-9 «Прочие налоги и сборы, исчисляемые от прочих доходов по текущей деятельности») налогов и сборов, исчисляемых от прочих доходов по текущей деятельности, показанных по статье «Прочие доходы по текущей деятельности» (строка 070).</t>
        </r>
      </text>
    </comment>
    <comment ref="V26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«Прочие расходы по текущей деятельности» (строка 080) показываются прочие расходы по текущей деятельности, учитываемые по дебету счета 90 «Доходы и расходы по текущей деятельности» (субсчет 90-10 «Прочие расходы по текущей деятельности»).</t>
        </r>
      </text>
    </comment>
    <comment ref="V28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«Доходы по инвестиционной деятельности» (строка 100) показываются доходы по инвестиционной деятельности, учитываемые по кредиту счета 91 «Прочие доходы и расходы» (субсчет 91-1 «Прочие доходы»), за вычетом учитываемых по дебету счета 91 «Прочие доходы и расходы» (субсчета 91-2 «Налог на добавленную стоимость», 91-3 «Прочие налоги и сборы, исчисляемые от прочих доходов») налогов и сборов, исчисляемых от доходов по инвестиционной деятельности, показанных по статье «Доходы по инвестиционной деятельности» (строка 100).</t>
        </r>
      </text>
    </comment>
    <comment ref="V34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«Расходы по инвестиционной деятельности» (строка 110) показываются расходы по инвестиционной деятельности, учитываемые по дебету счета 91 «Прочие доходы и расходы» (субсчет 91-4 «Прочие расходы»).</t>
        </r>
      </text>
    </comment>
    <comment ref="V38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«Доходы по финансовой деятельности» (строка 120) показываются доходы по финансовой деятельности, учитываемые по кредиту счета 91 «Прочие доходы и расходы» (субсчет 91-1 «Прочие доходы»), за вычетом учитываемых по дебету счета 91 «Прочие доходы и расходы» (субсчета 91-2 «Налог на добавленную стоимость», 91-3 «Прочие налоги и сборы, исчисляемые от прочих доходов») сумм налогов и сборов, исчисляемых от доходов по финансовой деятельности, показанных по статье «Доходы по финансовой деятельности» (строка 120).</t>
        </r>
      </text>
    </comment>
    <comment ref="V42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«Расходы по финансовой деятельности» (строка 130) показываются расходы по финансовой деятельности, учитываемые по дебету счета 91 «Прочие доходы и расходы» (субсчет 91-4 «Прочие расходы»).</t>
        </r>
      </text>
    </comment>
    <comment ref="V49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«Налог на прибыль» (строка 160) показывается сумма налога на прибыль, исчисляемого из прибыли (дохода) организации за отчетный период в соответствии с законодательством, отражаемая в бухгалтерском учете по дебету счета 99 «Прибыли и убытки» и кредиту счета 68 «Расчеты по налогам и сборам».</t>
        </r>
      </text>
    </comment>
    <comment ref="V50" authorId="0" shapeId="0">
      <text>
        <r>
          <rPr>
            <sz val="11"/>
            <color indexed="81"/>
            <rFont val="Times New Roman"/>
            <family val="1"/>
            <charset val="204"/>
          </rPr>
          <t>По статье «Изменение отложенных налоговых активов» (строка 170) показывается сумма изменения отложенных налоговых активов за отчетный период, определяемая как разница между оборотами по дебету и кредиту счета 09 «Отложенные налоговые активы» за отчетный период.</t>
        </r>
      </text>
    </comment>
    <comment ref="V51" authorId="0" shapeId="0">
      <text>
        <r>
          <rPr>
            <sz val="11"/>
            <color indexed="81"/>
            <rFont val="Times New Roman"/>
            <family val="1"/>
            <charset val="204"/>
          </rPr>
          <t>По статье «Изменение отложенных налоговых обязательств» (строка 180) показывается сумма изменения отложенных налоговых обязательств за отчетный период, определяемая как разница между оборотами по дебету и кредиту счета 65 «Отложенные налоговые обязательства» за отчетный период.</t>
        </r>
      </text>
    </comment>
    <comment ref="V52" authorId="0" shapeId="0">
      <text>
        <r>
          <rPr>
            <sz val="11"/>
            <color indexed="81"/>
            <rFont val="Times New Roman"/>
            <family val="1"/>
            <charset val="204"/>
          </rPr>
          <t>По статье «Прочие налоги и сборы, исчисляемые из прибыли (дохода)» (строка 190) показывается сумма налогов (кроме налога на прибыль) и сборов, исчисляемых из прибыли (дохода) организации за отчетный период в соответствии с законодательством, отражаемая в бухгалтерском учете по дебету счета 99 «Прибыли и убытки» и кредиту счета 68 «Расчеты по налогам и сборам».</t>
        </r>
      </text>
    </comment>
    <comment ref="V53" authorId="0" shapeId="0">
      <text>
        <r>
          <rPr>
            <sz val="11"/>
            <color indexed="81"/>
            <rFont val="Times New Roman"/>
            <family val="1"/>
            <charset val="204"/>
          </rPr>
          <t>По статье «Прочие платежи, исчисляемые из прибыли (дохода)» (строка 200) показывается сумма платежей, исчисляемых из прибыли (дохода) (кроме налогов и сборов, исчисляемых из прибыли (дохода) организации за отчетный период в соответствии с законодательством, отражаемая в бухгалтерском учете по дебету счета 99 «Прибыли и убытки» и кредиту счета 68 «Расчеты по налогам и сборам» и других счетов.</t>
        </r>
      </text>
    </comment>
    <comment ref="X54" authorId="0" shapeId="0">
      <text>
        <r>
          <rPr>
            <sz val="12"/>
            <color indexed="81"/>
            <rFont val="Times New Roman"/>
            <family val="1"/>
            <charset val="204"/>
          </rPr>
          <t>стр.470 гр.3 ББ</t>
        </r>
      </text>
    </comment>
    <comment ref="V55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«Результат от переоценки долгосрочных активов, не включаемый в чистую прибыль (убыток)» (строка 220) показывается сумма изменения стоимости основных средств, нематериальных активов и других долгосрочных активов за отчетный период в результате переоценки в соответствии с законодательством, учитываемого на счете 83 «Добавочный капитал».</t>
        </r>
      </text>
    </comment>
    <comment ref="V56" authorId="0" shapeId="0">
      <text>
        <r>
          <rPr>
            <sz val="10.5"/>
            <color indexed="81"/>
            <rFont val="Times New Roman"/>
            <family val="1"/>
            <charset val="204"/>
          </rPr>
          <t xml:space="preserve">По статье «Результат от прочих операций, не включаемый в чистую прибыль (убыток)» (строка 230) показывается результат от операций, не включаемый в чистую прибыль (убыток) за отчетный период, за исключением результата от переоценки долгосрочных активов, показанного по статье «Результат от переоценки долгосрочных активов, не включаемый в чистую прибыль (убыток)» (строка 220).
</t>
        </r>
      </text>
    </comment>
    <comment ref="V58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«Базовая прибыль (убыток) на акцию» (строка 250) показывается сумма базовой прибыли (убытка) на акцию.</t>
        </r>
      </text>
    </comment>
    <comment ref="V59" authorId="0" shapeId="0">
      <text>
        <r>
          <rPr>
            <sz val="10.5"/>
            <color indexed="81"/>
            <rFont val="Times New Roman"/>
            <family val="1"/>
            <charset val="204"/>
          </rPr>
          <t>По статье «Разводненная прибыль (убыток) на акцию» (строка 260) показывается сумма разводненной прибыли (убытка) на акцию.</t>
        </r>
      </text>
    </comment>
  </commentList>
</comments>
</file>

<file path=xl/sharedStrings.xml><?xml version="1.0" encoding="utf-8"?>
<sst xmlns="http://schemas.openxmlformats.org/spreadsheetml/2006/main" count="91" uniqueCount="78">
  <si>
    <t>Приложение 2
к Национальному стандарту бухгалтерского учета и отчетности «Индивидуальная бухгалтерская отчетность» 
12.12.2016 № 104</t>
  </si>
  <si>
    <t>Форма</t>
  </si>
  <si>
    <t>ОТЧЕТ
о прибылях и убытках</t>
  </si>
  <si>
    <t>за</t>
  </si>
  <si>
    <t>-</t>
  </si>
  <si>
    <t>Организация</t>
  </si>
  <si>
    <t>Учетный номер плательщика</t>
  </si>
  <si>
    <t>Вид экономической деятельности</t>
  </si>
  <si>
    <t>Организационно-правовая форма</t>
  </si>
  <si>
    <t>Орган управления</t>
  </si>
  <si>
    <t>Единица измерения</t>
  </si>
  <si>
    <t>Адрес</t>
  </si>
  <si>
    <t>Наименование показателей</t>
  </si>
  <si>
    <t>Код строки</t>
  </si>
  <si>
    <t>За</t>
  </si>
  <si>
    <t>Выручка от реализации продукции, товаров, работ, услуг</t>
  </si>
  <si>
    <t>010</t>
  </si>
  <si>
    <t>90 (90-1, 90-2, 90-3)</t>
  </si>
  <si>
    <t>Себестоимость реализованной продукции, товаров, 
работ, услуг</t>
  </si>
  <si>
    <t>020</t>
  </si>
  <si>
    <t>90 (90-4)</t>
  </si>
  <si>
    <t>Валовая прибыль</t>
  </si>
  <si>
    <t>030</t>
  </si>
  <si>
    <t>Управленческие расходы</t>
  </si>
  <si>
    <t>040</t>
  </si>
  <si>
    <t>90 (90-5)</t>
  </si>
  <si>
    <t>Расходы на реализацию</t>
  </si>
  <si>
    <t>050</t>
  </si>
  <si>
    <t>90 (90-6)</t>
  </si>
  <si>
    <t>Прибыль (убыток) от реализации продукции, товаров, работ, услуг</t>
  </si>
  <si>
    <t>060</t>
  </si>
  <si>
    <t>Прочие доходы по текущей деятельности</t>
  </si>
  <si>
    <t>070</t>
  </si>
  <si>
    <t>90 (90-7, 90-8, 90-9)</t>
  </si>
  <si>
    <t>Прочие расходы по текущей деятельности</t>
  </si>
  <si>
    <t>080</t>
  </si>
  <si>
    <t>90 (90-10)</t>
  </si>
  <si>
    <t xml:space="preserve">Прибыль (убыток) от текущей деятельности </t>
  </si>
  <si>
    <t>090</t>
  </si>
  <si>
    <t>Доходы по инвестиционной деятельности</t>
  </si>
  <si>
    <t>91 (91-1, 91-2, 91-3)</t>
  </si>
  <si>
    <t xml:space="preserve">        в том числе:</t>
  </si>
  <si>
    <t xml:space="preserve">    доходы от выбытия основных средств, нематериальных 
    активов и других долгосрочных активов</t>
  </si>
  <si>
    <t xml:space="preserve">    доходы от участия в уставных капиталах других 
    организаций</t>
  </si>
  <si>
    <t xml:space="preserve">    проценты к получению</t>
  </si>
  <si>
    <t xml:space="preserve">    прочие доходы по инвестиционной деятельности</t>
  </si>
  <si>
    <t>Расходы по инвестиционной деятельности</t>
  </si>
  <si>
    <t>91 (91-4)</t>
  </si>
  <si>
    <t xml:space="preserve">    расходы от выбытия основных средств, нематериальных
    активов и других долгосрочных активов</t>
  </si>
  <si>
    <t xml:space="preserve">    прочие расходы по инвестиционной деятельности</t>
  </si>
  <si>
    <t>Доходы по финансовой деятельности</t>
  </si>
  <si>
    <t xml:space="preserve">    курсовые разницы от пересчета активов и обязательств</t>
  </si>
  <si>
    <t xml:space="preserve">    прочие доходы по финансовой деятельности</t>
  </si>
  <si>
    <t>Расходы по финансовой деятельности</t>
  </si>
  <si>
    <t xml:space="preserve">    проценты к уплате</t>
  </si>
  <si>
    <t xml:space="preserve">    прочие расходы по финансовой деятельности</t>
  </si>
  <si>
    <t>Прибыль (убыток) от инвестиционной и финансовой деятельности</t>
  </si>
  <si>
    <t>Прибыль (убыток) до налогообложения</t>
  </si>
  <si>
    <t xml:space="preserve">Налог на прибыль </t>
  </si>
  <si>
    <t>99, 68</t>
  </si>
  <si>
    <t>Изменение отложенных налоговых активов</t>
  </si>
  <si>
    <t>09</t>
  </si>
  <si>
    <t>Изменение отложенных налоговых обязательств</t>
  </si>
  <si>
    <t>65</t>
  </si>
  <si>
    <t>Прочие налоги и сборы, исчисляемые из прибыли (дохода)</t>
  </si>
  <si>
    <t>Прочие платежи, исчисляемые из прибыли (дохода)</t>
  </si>
  <si>
    <t>Чистая прибыль (убыток)</t>
  </si>
  <si>
    <t>Результат от переоценки долгосрочных активов, 
не включаемый в чистую прибыль (убыток)</t>
  </si>
  <si>
    <t>83</t>
  </si>
  <si>
    <t>Результат от прочих операций, не включаемый 
в чистую прибыль (убыток)</t>
  </si>
  <si>
    <t>Совокупная прибыль (убыток)</t>
  </si>
  <si>
    <t>Базовая прибыль (убыток) на акцию</t>
  </si>
  <si>
    <t>Разводненная прибыль (убыток) на акцию</t>
  </si>
  <si>
    <t>Руководитель</t>
  </si>
  <si>
    <t>           </t>
  </si>
  <si>
    <t>(подпись)</t>
  </si>
  <si>
    <t>(инициалы, фамилия)</t>
  </si>
  <si>
    <t xml:space="preserve">Главный бухгалтер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</si>
</sst>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mmmm"/>
    <numFmt numFmtId="165" formatCode="[$-F800]dddd\,\ mmmm\ dd\,\ yyyy"/>
    <numFmt numFmtId="166" formatCode="[$-FC19]\ yyyy\ &quot;г.&quot;"/>
    <numFmt numFmtId="167" formatCode="_(#,##0_);\(#,##0\);_(* &quot;-&quot;??_);_(@_)"/>
    <numFmt numFmtId="168" formatCode="\(#,##0\);\(#,##0\);_(* &quot;-&quot;??_);_(@_)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sz val="10.5"/>
      <color indexed="10"/>
      <name val="Times New Roman"/>
      <family val="1"/>
      <charset val="204"/>
    </font>
    <font>
      <sz val="10.5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1"/>
      <name val="Times New Roman"/>
      <family val="1"/>
      <charset val="204"/>
    </font>
    <font>
      <sz val="10.5"/>
      <color indexed="81"/>
      <name val="Times New Roman"/>
      <family val="1"/>
      <charset val="204"/>
    </font>
    <font>
      <sz val="12"/>
      <color indexed="81"/>
      <name val="Times New Roman"/>
      <family val="1"/>
      <charset val="204"/>
    </font>
    <font>
      <sz val="1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3" fillId="3" borderId="0" xfId="0" applyFont="1" applyFill="1" applyAlignment="1">
      <alignment wrapText="1"/>
    </xf>
    <xf numFmtId="0" fontId="4" fillId="2" borderId="0" xfId="0" applyFont="1" applyFill="1"/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horizontal="right" wrapText="1"/>
    </xf>
    <xf numFmtId="164" fontId="4" fillId="3" borderId="1" xfId="0" applyNumberFormat="1" applyFont="1" applyFill="1" applyBorder="1" applyAlignment="1">
      <alignment horizontal="right" wrapText="1"/>
    </xf>
    <xf numFmtId="165" fontId="4" fillId="3" borderId="1" xfId="0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/>
    </xf>
    <xf numFmtId="0" fontId="4" fillId="4" borderId="5" xfId="0" applyFont="1" applyFill="1" applyBorder="1" applyAlignment="1">
      <alignment horizontal="right" vertical="top" wrapText="1"/>
    </xf>
    <xf numFmtId="0" fontId="4" fillId="4" borderId="6" xfId="0" applyFont="1" applyFill="1" applyBorder="1" applyAlignment="1">
      <alignment horizontal="center" vertical="top" wrapText="1"/>
    </xf>
    <xf numFmtId="164" fontId="4" fillId="4" borderId="6" xfId="0" applyNumberFormat="1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vertical="top" wrapText="1"/>
    </xf>
    <xf numFmtId="164" fontId="4" fillId="4" borderId="7" xfId="0" applyNumberFormat="1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wrapText="1"/>
    </xf>
    <xf numFmtId="49" fontId="6" fillId="2" borderId="13" xfId="0" applyNumberFormat="1" applyFont="1" applyFill="1" applyBorder="1" applyAlignment="1">
      <alignment horizontal="center"/>
    </xf>
    <xf numFmtId="49" fontId="4" fillId="3" borderId="12" xfId="0" applyNumberFormat="1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2" borderId="0" xfId="0" applyFont="1" applyFill="1" applyBorder="1"/>
    <xf numFmtId="0" fontId="4" fillId="3" borderId="11" xfId="0" applyFont="1" applyFill="1" applyBorder="1" applyAlignment="1">
      <alignment horizontal="center" wrapText="1"/>
    </xf>
    <xf numFmtId="49" fontId="6" fillId="2" borderId="0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49" fontId="6" fillId="2" borderId="14" xfId="0" applyNumberFormat="1" applyFont="1" applyFill="1" applyBorder="1" applyAlignment="1">
      <alignment horizontal="center"/>
    </xf>
    <xf numFmtId="167" fontId="7" fillId="2" borderId="0" xfId="0" applyNumberFormat="1" applyFont="1" applyFill="1"/>
    <xf numFmtId="167" fontId="2" fillId="2" borderId="0" xfId="0" applyNumberFormat="1" applyFont="1" applyFill="1" applyBorder="1" applyAlignment="1">
      <alignment horizontal="left" wrapText="1"/>
    </xf>
    <xf numFmtId="0" fontId="0" fillId="2" borderId="0" xfId="0" applyFill="1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horizontal="center"/>
    </xf>
    <xf numFmtId="0" fontId="9" fillId="2" borderId="0" xfId="0" applyFont="1" applyFill="1" applyAlignment="1">
      <alignment vertical="top"/>
    </xf>
    <xf numFmtId="0" fontId="9" fillId="3" borderId="0" xfId="0" applyFont="1" applyFill="1" applyAlignment="1">
      <alignment vertical="top"/>
    </xf>
    <xf numFmtId="0" fontId="9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vertical="top" wrapText="1"/>
    </xf>
    <xf numFmtId="0" fontId="0" fillId="2" borderId="0" xfId="0" applyFill="1" applyAlignment="1">
      <alignment horizontal="center"/>
    </xf>
    <xf numFmtId="0" fontId="9" fillId="3" borderId="0" xfId="0" applyFont="1" applyFill="1" applyAlignment="1">
      <alignment horizontal="center" vertical="top" wrapText="1"/>
    </xf>
    <xf numFmtId="165" fontId="0" fillId="3" borderId="1" xfId="0" applyNumberFormat="1" applyFill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67" fontId="4" fillId="5" borderId="2" xfId="0" applyNumberFormat="1" applyFont="1" applyFill="1" applyBorder="1" applyAlignment="1">
      <alignment horizontal="right" wrapText="1"/>
    </xf>
    <xf numFmtId="167" fontId="4" fillId="5" borderId="3" xfId="0" applyNumberFormat="1" applyFont="1" applyFill="1" applyBorder="1" applyAlignment="1">
      <alignment horizontal="right" wrapText="1"/>
    </xf>
    <xf numFmtId="167" fontId="4" fillId="5" borderId="4" xfId="0" applyNumberFormat="1" applyFont="1" applyFill="1" applyBorder="1" applyAlignment="1">
      <alignment horizontal="right" wrapText="1"/>
    </xf>
    <xf numFmtId="167" fontId="2" fillId="5" borderId="2" xfId="0" applyNumberFormat="1" applyFont="1" applyFill="1" applyBorder="1" applyAlignment="1">
      <alignment horizontal="right" wrapText="1"/>
    </xf>
    <xf numFmtId="167" fontId="2" fillId="5" borderId="3" xfId="0" applyNumberFormat="1" applyFont="1" applyFill="1" applyBorder="1" applyAlignment="1">
      <alignment horizontal="right" wrapText="1"/>
    </xf>
    <xf numFmtId="167" fontId="2" fillId="5" borderId="4" xfId="0" applyNumberFormat="1" applyFont="1" applyFill="1" applyBorder="1" applyAlignment="1">
      <alignment horizontal="right" wrapText="1"/>
    </xf>
    <xf numFmtId="167" fontId="4" fillId="3" borderId="2" xfId="0" applyNumberFormat="1" applyFont="1" applyFill="1" applyBorder="1" applyAlignment="1">
      <alignment horizontal="right" wrapText="1"/>
    </xf>
    <xf numFmtId="167" fontId="4" fillId="3" borderId="3" xfId="0" applyNumberFormat="1" applyFont="1" applyFill="1" applyBorder="1" applyAlignment="1">
      <alignment horizontal="right" wrapText="1"/>
    </xf>
    <xf numFmtId="167" fontId="4" fillId="3" borderId="4" xfId="0" applyNumberFormat="1" applyFont="1" applyFill="1" applyBorder="1" applyAlignment="1">
      <alignment horizontal="right" wrapText="1"/>
    </xf>
    <xf numFmtId="167" fontId="2" fillId="2" borderId="0" xfId="0" applyNumberFormat="1" applyFont="1" applyFill="1" applyBorder="1" applyAlignment="1">
      <alignment horizontal="left" wrapText="1"/>
    </xf>
    <xf numFmtId="168" fontId="4" fillId="5" borderId="9" xfId="0" applyNumberFormat="1" applyFont="1" applyFill="1" applyBorder="1" applyAlignment="1">
      <alignment horizontal="right" wrapText="1"/>
    </xf>
    <xf numFmtId="168" fontId="4" fillId="5" borderId="1" xfId="0" applyNumberFormat="1" applyFont="1" applyFill="1" applyBorder="1" applyAlignment="1">
      <alignment horizontal="right" wrapText="1"/>
    </xf>
    <xf numFmtId="168" fontId="4" fillId="5" borderId="10" xfId="0" applyNumberFormat="1" applyFont="1" applyFill="1" applyBorder="1" applyAlignment="1">
      <alignment horizontal="right" wrapText="1"/>
    </xf>
    <xf numFmtId="168" fontId="4" fillId="5" borderId="2" xfId="0" applyNumberFormat="1" applyFont="1" applyFill="1" applyBorder="1" applyAlignment="1">
      <alignment horizontal="right" wrapText="1"/>
    </xf>
    <xf numFmtId="168" fontId="4" fillId="5" borderId="3" xfId="0" applyNumberFormat="1" applyFont="1" applyFill="1" applyBorder="1" applyAlignment="1">
      <alignment horizontal="right" wrapText="1"/>
    </xf>
    <xf numFmtId="168" fontId="4" fillId="5" borderId="4" xfId="0" applyNumberFormat="1" applyFont="1" applyFill="1" applyBorder="1" applyAlignment="1">
      <alignment horizontal="right" wrapText="1"/>
    </xf>
    <xf numFmtId="167" fontId="4" fillId="3" borderId="9" xfId="0" applyNumberFormat="1" applyFont="1" applyFill="1" applyBorder="1" applyAlignment="1">
      <alignment horizontal="right" wrapText="1"/>
    </xf>
    <xf numFmtId="167" fontId="4" fillId="3" borderId="1" xfId="0" applyNumberFormat="1" applyFont="1" applyFill="1" applyBorder="1" applyAlignment="1">
      <alignment horizontal="right" wrapText="1"/>
    </xf>
    <xf numFmtId="167" fontId="4" fillId="3" borderId="10" xfId="0" applyNumberFormat="1" applyFont="1" applyFill="1" applyBorder="1" applyAlignment="1">
      <alignment horizontal="right" wrapText="1"/>
    </xf>
    <xf numFmtId="0" fontId="4" fillId="3" borderId="9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168" fontId="4" fillId="3" borderId="2" xfId="0" applyNumberFormat="1" applyFont="1" applyFill="1" applyBorder="1" applyAlignment="1">
      <alignment horizontal="right" wrapText="1"/>
    </xf>
    <xf numFmtId="168" fontId="4" fillId="3" borderId="3" xfId="0" applyNumberFormat="1" applyFont="1" applyFill="1" applyBorder="1" applyAlignment="1">
      <alignment horizontal="right" wrapText="1"/>
    </xf>
    <xf numFmtId="168" fontId="4" fillId="3" borderId="4" xfId="0" applyNumberFormat="1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167" fontId="4" fillId="3" borderId="5" xfId="0" applyNumberFormat="1" applyFont="1" applyFill="1" applyBorder="1" applyAlignment="1">
      <alignment horizontal="right" wrapText="1"/>
    </xf>
    <xf numFmtId="167" fontId="4" fillId="3" borderId="6" xfId="0" applyNumberFormat="1" applyFont="1" applyFill="1" applyBorder="1" applyAlignment="1">
      <alignment horizontal="right" wrapText="1"/>
    </xf>
    <xf numFmtId="167" fontId="4" fillId="5" borderId="1" xfId="0" applyNumberFormat="1" applyFont="1" applyFill="1" applyBorder="1" applyAlignment="1">
      <alignment horizontal="right" wrapText="1"/>
    </xf>
    <xf numFmtId="0" fontId="4" fillId="3" borderId="10" xfId="0" applyFont="1" applyFill="1" applyBorder="1" applyAlignment="1">
      <alignment horizontal="left" wrapText="1"/>
    </xf>
    <xf numFmtId="167" fontId="4" fillId="5" borderId="9" xfId="0" applyNumberFormat="1" applyFont="1" applyFill="1" applyBorder="1" applyAlignment="1">
      <alignment horizontal="right" wrapText="1"/>
    </xf>
    <xf numFmtId="167" fontId="4" fillId="5" borderId="10" xfId="0" applyNumberFormat="1" applyFont="1" applyFill="1" applyBorder="1" applyAlignment="1">
      <alignment horizontal="right" wrapText="1"/>
    </xf>
    <xf numFmtId="168" fontId="4" fillId="3" borderId="5" xfId="0" applyNumberFormat="1" applyFont="1" applyFill="1" applyBorder="1" applyAlignment="1">
      <alignment horizontal="right" wrapText="1"/>
    </xf>
    <xf numFmtId="168" fontId="4" fillId="3" borderId="6" xfId="0" applyNumberFormat="1" applyFont="1" applyFill="1" applyBorder="1" applyAlignment="1">
      <alignment horizontal="right" wrapText="1"/>
    </xf>
    <xf numFmtId="168" fontId="4" fillId="3" borderId="7" xfId="0" applyNumberFormat="1" applyFont="1" applyFill="1" applyBorder="1" applyAlignment="1">
      <alignment horizontal="right" wrapText="1"/>
    </xf>
    <xf numFmtId="167" fontId="4" fillId="3" borderId="7" xfId="0" applyNumberFormat="1" applyFont="1" applyFill="1" applyBorder="1" applyAlignment="1">
      <alignment horizontal="right" wrapText="1"/>
    </xf>
    <xf numFmtId="0" fontId="4" fillId="3" borderId="7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5" xfId="1" applyNumberFormat="1" applyFont="1" applyFill="1" applyBorder="1" applyAlignment="1">
      <alignment horizontal="center" vertical="top" wrapText="1"/>
    </xf>
    <xf numFmtId="0" fontId="4" fillId="4" borderId="6" xfId="1" applyNumberFormat="1" applyFont="1" applyFill="1" applyBorder="1" applyAlignment="1">
      <alignment horizontal="center" vertical="top" wrapText="1"/>
    </xf>
    <xf numFmtId="0" fontId="4" fillId="4" borderId="7" xfId="1" applyNumberFormat="1" applyFont="1" applyFill="1" applyBorder="1" applyAlignment="1">
      <alignment horizontal="center" vertical="top" wrapText="1"/>
    </xf>
    <xf numFmtId="0" fontId="4" fillId="4" borderId="9" xfId="1" applyNumberFormat="1" applyFont="1" applyFill="1" applyBorder="1" applyAlignment="1">
      <alignment horizontal="center" vertical="top" wrapText="1"/>
    </xf>
    <xf numFmtId="0" fontId="4" fillId="4" borderId="1" xfId="1" applyNumberFormat="1" applyFont="1" applyFill="1" applyBorder="1" applyAlignment="1">
      <alignment horizontal="center" vertical="top" wrapText="1"/>
    </xf>
    <xf numFmtId="0" fontId="4" fillId="4" borderId="10" xfId="1" applyNumberFormat="1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164" fontId="4" fillId="4" borderId="6" xfId="0" applyNumberFormat="1" applyFont="1" applyFill="1" applyBorder="1" applyAlignment="1">
      <alignment horizontal="right" vertical="top" wrapText="1"/>
    </xf>
    <xf numFmtId="166" fontId="4" fillId="4" borderId="9" xfId="0" applyNumberFormat="1" applyFont="1" applyFill="1" applyBorder="1" applyAlignment="1">
      <alignment horizontal="center" vertical="top" wrapText="1"/>
    </xf>
    <xf numFmtId="166" fontId="4" fillId="4" borderId="1" xfId="0" applyNumberFormat="1" applyFont="1" applyFill="1" applyBorder="1" applyAlignment="1">
      <alignment horizontal="center" vertical="top" wrapText="1"/>
    </xf>
    <xf numFmtId="166" fontId="4" fillId="4" borderId="10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0" fillId="3" borderId="0" xfId="0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164" fontId="4" fillId="3" borderId="1" xfId="0" applyNumberFormat="1" applyFont="1" applyFill="1" applyBorder="1" applyAlignment="1">
      <alignment horizontal="left" wrapText="1"/>
    </xf>
    <xf numFmtId="166" fontId="4" fillId="3" borderId="0" xfId="0" applyNumberFormat="1" applyFont="1" applyFill="1" applyAlignment="1">
      <alignment horizontal="left" wrapText="1"/>
    </xf>
    <xf numFmtId="0" fontId="4" fillId="3" borderId="1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3" fillId="3" borderId="0" xfId="0" applyFont="1" applyFill="1"/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 wrapText="1"/>
    </xf>
    <xf numFmtId="0" fontId="13" fillId="3" borderId="1" xfId="0" applyFont="1" applyFill="1" applyBorder="1" applyAlignment="1">
      <alignment horizontal="center" wrapText="1"/>
    </xf>
    <xf numFmtId="0" fontId="13" fillId="3" borderId="0" xfId="0" applyFont="1" applyFill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3">
    <dxf>
      <font>
        <b/>
        <i val="0"/>
        <condense val="0"/>
        <extend val="0"/>
        <color indexed="10"/>
      </font>
      <fill>
        <patternFill patternType="solid">
          <bgColor indexed="8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8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6;&#1076;%20&#1086;&#1090;&#1095;&#1077;&#1090;%202024%20&#1075;&#1086;&#1076;%20&#1087;&#1088;&#1091;&#1078;&#1072;&#1085;&#1089;&#1082;&#1080;&#1081;%20&#1088;&#1082;&#1073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прил 1"/>
      <sheetName val="прил 2"/>
      <sheetName val="прил 3"/>
      <sheetName val="прил 4"/>
      <sheetName val="прил 5"/>
      <sheetName val="Чист.активы"/>
      <sheetName val="АнализФинСост-1"/>
      <sheetName val="АнализФинСост-2"/>
      <sheetName val="АнализСтрАкт"/>
      <sheetName val="АнализСтрПас"/>
      <sheetName val="Приложение"/>
    </sheetNames>
    <sheetDataSet>
      <sheetData sheetId="0"/>
      <sheetData sheetId="1">
        <row r="8">
          <cell r="F8" t="str">
            <v>Открытое акционерное общество "Пружанский РКБО"</v>
          </cell>
        </row>
        <row r="9">
          <cell r="F9">
            <v>200025994</v>
          </cell>
          <cell r="W9" t="str">
            <v>январь</v>
          </cell>
          <cell r="X9" t="str">
            <v>декабрь</v>
          </cell>
        </row>
        <row r="10">
          <cell r="F10" t="str">
            <v>Стирка и обработка белья и других изделий</v>
          </cell>
        </row>
        <row r="11">
          <cell r="F11" t="str">
            <v xml:space="preserve">Открытое акционерное общество </v>
          </cell>
        </row>
        <row r="12">
          <cell r="F12" t="str">
            <v>Пружанский РИК</v>
          </cell>
        </row>
        <row r="13">
          <cell r="F13" t="str">
            <v>тыс. рублей</v>
          </cell>
        </row>
        <row r="14">
          <cell r="F14" t="str">
            <v>г. Пружаны, ул. Макаренко 21</v>
          </cell>
        </row>
        <row r="21">
          <cell r="I21">
            <v>45657</v>
          </cell>
        </row>
        <row r="98">
          <cell r="I98" t="str">
            <v>Гвоздик А.Ф.</v>
          </cell>
        </row>
        <row r="100">
          <cell r="I100" t="str">
            <v>Фомина Е.Р.</v>
          </cell>
        </row>
        <row r="102">
          <cell r="C102" t="str">
            <v>20 января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67"/>
  <sheetViews>
    <sheetView tabSelected="1" workbookViewId="0">
      <selection sqref="A1:XFD1048576"/>
    </sheetView>
  </sheetViews>
  <sheetFormatPr defaultRowHeight="15" x14ac:dyDescent="0.25"/>
  <cols>
    <col min="1" max="2" width="0.85546875" style="29" customWidth="1"/>
    <col min="3" max="4" width="9.85546875" style="29" customWidth="1"/>
    <col min="5" max="5" width="15.7109375" style="29" customWidth="1"/>
    <col min="6" max="6" width="11.85546875" style="29" customWidth="1"/>
    <col min="7" max="8" width="2" style="29" customWidth="1"/>
    <col min="9" max="9" width="6.7109375" style="29" customWidth="1"/>
    <col min="10" max="10" width="2.85546875" style="29" customWidth="1"/>
    <col min="11" max="11" width="4.7109375" style="29" customWidth="1"/>
    <col min="12" max="12" width="3.42578125" style="29" customWidth="1"/>
    <col min="13" max="13" width="1.28515625" style="37" customWidth="1"/>
    <col min="14" max="14" width="8.28515625" style="29" customWidth="1"/>
    <col min="15" max="15" width="5.140625" style="29" customWidth="1"/>
    <col min="16" max="16" width="4.7109375" style="29" customWidth="1"/>
    <col min="17" max="17" width="3.42578125" style="29" customWidth="1"/>
    <col min="18" max="18" width="1.42578125" style="29" customWidth="1"/>
    <col min="19" max="19" width="8.28515625" style="29" customWidth="1"/>
    <col min="20" max="21" width="0.85546875" style="29" customWidth="1"/>
    <col min="22" max="22" width="18.7109375" style="29" bestFit="1" customWidth="1"/>
    <col min="23" max="23" width="4.140625" style="29" customWidth="1"/>
    <col min="24" max="256" width="9.140625" style="29"/>
    <col min="257" max="258" width="0.85546875" style="29" customWidth="1"/>
    <col min="259" max="260" width="9.85546875" style="29" customWidth="1"/>
    <col min="261" max="261" width="15.7109375" style="29" customWidth="1"/>
    <col min="262" max="262" width="11.85546875" style="29" customWidth="1"/>
    <col min="263" max="264" width="2" style="29" customWidth="1"/>
    <col min="265" max="265" width="6.7109375" style="29" customWidth="1"/>
    <col min="266" max="266" width="2.85546875" style="29" customWidth="1"/>
    <col min="267" max="267" width="4.7109375" style="29" customWidth="1"/>
    <col min="268" max="268" width="3.42578125" style="29" customWidth="1"/>
    <col min="269" max="269" width="1.28515625" style="29" customWidth="1"/>
    <col min="270" max="270" width="8.28515625" style="29" customWidth="1"/>
    <col min="271" max="271" width="5.140625" style="29" customWidth="1"/>
    <col min="272" max="272" width="4.7109375" style="29" customWidth="1"/>
    <col min="273" max="273" width="3.42578125" style="29" customWidth="1"/>
    <col min="274" max="274" width="1.42578125" style="29" customWidth="1"/>
    <col min="275" max="275" width="8.28515625" style="29" customWidth="1"/>
    <col min="276" max="277" width="0.85546875" style="29" customWidth="1"/>
    <col min="278" max="278" width="18.7109375" style="29" bestFit="1" customWidth="1"/>
    <col min="279" max="279" width="4.140625" style="29" customWidth="1"/>
    <col min="280" max="512" width="9.140625" style="29"/>
    <col min="513" max="514" width="0.85546875" style="29" customWidth="1"/>
    <col min="515" max="516" width="9.85546875" style="29" customWidth="1"/>
    <col min="517" max="517" width="15.7109375" style="29" customWidth="1"/>
    <col min="518" max="518" width="11.85546875" style="29" customWidth="1"/>
    <col min="519" max="520" width="2" style="29" customWidth="1"/>
    <col min="521" max="521" width="6.7109375" style="29" customWidth="1"/>
    <col min="522" max="522" width="2.85546875" style="29" customWidth="1"/>
    <col min="523" max="523" width="4.7109375" style="29" customWidth="1"/>
    <col min="524" max="524" width="3.42578125" style="29" customWidth="1"/>
    <col min="525" max="525" width="1.28515625" style="29" customWidth="1"/>
    <col min="526" max="526" width="8.28515625" style="29" customWidth="1"/>
    <col min="527" max="527" width="5.140625" style="29" customWidth="1"/>
    <col min="528" max="528" width="4.7109375" style="29" customWidth="1"/>
    <col min="529" max="529" width="3.42578125" style="29" customWidth="1"/>
    <col min="530" max="530" width="1.42578125" style="29" customWidth="1"/>
    <col min="531" max="531" width="8.28515625" style="29" customWidth="1"/>
    <col min="532" max="533" width="0.85546875" style="29" customWidth="1"/>
    <col min="534" max="534" width="18.7109375" style="29" bestFit="1" customWidth="1"/>
    <col min="535" max="535" width="4.140625" style="29" customWidth="1"/>
    <col min="536" max="768" width="9.140625" style="29"/>
    <col min="769" max="770" width="0.85546875" style="29" customWidth="1"/>
    <col min="771" max="772" width="9.85546875" style="29" customWidth="1"/>
    <col min="773" max="773" width="15.7109375" style="29" customWidth="1"/>
    <col min="774" max="774" width="11.85546875" style="29" customWidth="1"/>
    <col min="775" max="776" width="2" style="29" customWidth="1"/>
    <col min="777" max="777" width="6.7109375" style="29" customWidth="1"/>
    <col min="778" max="778" width="2.85546875" style="29" customWidth="1"/>
    <col min="779" max="779" width="4.7109375" style="29" customWidth="1"/>
    <col min="780" max="780" width="3.42578125" style="29" customWidth="1"/>
    <col min="781" max="781" width="1.28515625" style="29" customWidth="1"/>
    <col min="782" max="782" width="8.28515625" style="29" customWidth="1"/>
    <col min="783" max="783" width="5.140625" style="29" customWidth="1"/>
    <col min="784" max="784" width="4.7109375" style="29" customWidth="1"/>
    <col min="785" max="785" width="3.42578125" style="29" customWidth="1"/>
    <col min="786" max="786" width="1.42578125" style="29" customWidth="1"/>
    <col min="787" max="787" width="8.28515625" style="29" customWidth="1"/>
    <col min="788" max="789" width="0.85546875" style="29" customWidth="1"/>
    <col min="790" max="790" width="18.7109375" style="29" bestFit="1" customWidth="1"/>
    <col min="791" max="791" width="4.140625" style="29" customWidth="1"/>
    <col min="792" max="1024" width="9.140625" style="29"/>
    <col min="1025" max="1026" width="0.85546875" style="29" customWidth="1"/>
    <col min="1027" max="1028" width="9.85546875" style="29" customWidth="1"/>
    <col min="1029" max="1029" width="15.7109375" style="29" customWidth="1"/>
    <col min="1030" max="1030" width="11.85546875" style="29" customWidth="1"/>
    <col min="1031" max="1032" width="2" style="29" customWidth="1"/>
    <col min="1033" max="1033" width="6.7109375" style="29" customWidth="1"/>
    <col min="1034" max="1034" width="2.85546875" style="29" customWidth="1"/>
    <col min="1035" max="1035" width="4.7109375" style="29" customWidth="1"/>
    <col min="1036" max="1036" width="3.42578125" style="29" customWidth="1"/>
    <col min="1037" max="1037" width="1.28515625" style="29" customWidth="1"/>
    <col min="1038" max="1038" width="8.28515625" style="29" customWidth="1"/>
    <col min="1039" max="1039" width="5.140625" style="29" customWidth="1"/>
    <col min="1040" max="1040" width="4.7109375" style="29" customWidth="1"/>
    <col min="1041" max="1041" width="3.42578125" style="29" customWidth="1"/>
    <col min="1042" max="1042" width="1.42578125" style="29" customWidth="1"/>
    <col min="1043" max="1043" width="8.28515625" style="29" customWidth="1"/>
    <col min="1044" max="1045" width="0.85546875" style="29" customWidth="1"/>
    <col min="1046" max="1046" width="18.7109375" style="29" bestFit="1" customWidth="1"/>
    <col min="1047" max="1047" width="4.140625" style="29" customWidth="1"/>
    <col min="1048" max="1280" width="9.140625" style="29"/>
    <col min="1281" max="1282" width="0.85546875" style="29" customWidth="1"/>
    <col min="1283" max="1284" width="9.85546875" style="29" customWidth="1"/>
    <col min="1285" max="1285" width="15.7109375" style="29" customWidth="1"/>
    <col min="1286" max="1286" width="11.85546875" style="29" customWidth="1"/>
    <col min="1287" max="1288" width="2" style="29" customWidth="1"/>
    <col min="1289" max="1289" width="6.7109375" style="29" customWidth="1"/>
    <col min="1290" max="1290" width="2.85546875" style="29" customWidth="1"/>
    <col min="1291" max="1291" width="4.7109375" style="29" customWidth="1"/>
    <col min="1292" max="1292" width="3.42578125" style="29" customWidth="1"/>
    <col min="1293" max="1293" width="1.28515625" style="29" customWidth="1"/>
    <col min="1294" max="1294" width="8.28515625" style="29" customWidth="1"/>
    <col min="1295" max="1295" width="5.140625" style="29" customWidth="1"/>
    <col min="1296" max="1296" width="4.7109375" style="29" customWidth="1"/>
    <col min="1297" max="1297" width="3.42578125" style="29" customWidth="1"/>
    <col min="1298" max="1298" width="1.42578125" style="29" customWidth="1"/>
    <col min="1299" max="1299" width="8.28515625" style="29" customWidth="1"/>
    <col min="1300" max="1301" width="0.85546875" style="29" customWidth="1"/>
    <col min="1302" max="1302" width="18.7109375" style="29" bestFit="1" customWidth="1"/>
    <col min="1303" max="1303" width="4.140625" style="29" customWidth="1"/>
    <col min="1304" max="1536" width="9.140625" style="29"/>
    <col min="1537" max="1538" width="0.85546875" style="29" customWidth="1"/>
    <col min="1539" max="1540" width="9.85546875" style="29" customWidth="1"/>
    <col min="1541" max="1541" width="15.7109375" style="29" customWidth="1"/>
    <col min="1542" max="1542" width="11.85546875" style="29" customWidth="1"/>
    <col min="1543" max="1544" width="2" style="29" customWidth="1"/>
    <col min="1545" max="1545" width="6.7109375" style="29" customWidth="1"/>
    <col min="1546" max="1546" width="2.85546875" style="29" customWidth="1"/>
    <col min="1547" max="1547" width="4.7109375" style="29" customWidth="1"/>
    <col min="1548" max="1548" width="3.42578125" style="29" customWidth="1"/>
    <col min="1549" max="1549" width="1.28515625" style="29" customWidth="1"/>
    <col min="1550" max="1550" width="8.28515625" style="29" customWidth="1"/>
    <col min="1551" max="1551" width="5.140625" style="29" customWidth="1"/>
    <col min="1552" max="1552" width="4.7109375" style="29" customWidth="1"/>
    <col min="1553" max="1553" width="3.42578125" style="29" customWidth="1"/>
    <col min="1554" max="1554" width="1.42578125" style="29" customWidth="1"/>
    <col min="1555" max="1555" width="8.28515625" style="29" customWidth="1"/>
    <col min="1556" max="1557" width="0.85546875" style="29" customWidth="1"/>
    <col min="1558" max="1558" width="18.7109375" style="29" bestFit="1" customWidth="1"/>
    <col min="1559" max="1559" width="4.140625" style="29" customWidth="1"/>
    <col min="1560" max="1792" width="9.140625" style="29"/>
    <col min="1793" max="1794" width="0.85546875" style="29" customWidth="1"/>
    <col min="1795" max="1796" width="9.85546875" style="29" customWidth="1"/>
    <col min="1797" max="1797" width="15.7109375" style="29" customWidth="1"/>
    <col min="1798" max="1798" width="11.85546875" style="29" customWidth="1"/>
    <col min="1799" max="1800" width="2" style="29" customWidth="1"/>
    <col min="1801" max="1801" width="6.7109375" style="29" customWidth="1"/>
    <col min="1802" max="1802" width="2.85546875" style="29" customWidth="1"/>
    <col min="1803" max="1803" width="4.7109375" style="29" customWidth="1"/>
    <col min="1804" max="1804" width="3.42578125" style="29" customWidth="1"/>
    <col min="1805" max="1805" width="1.28515625" style="29" customWidth="1"/>
    <col min="1806" max="1806" width="8.28515625" style="29" customWidth="1"/>
    <col min="1807" max="1807" width="5.140625" style="29" customWidth="1"/>
    <col min="1808" max="1808" width="4.7109375" style="29" customWidth="1"/>
    <col min="1809" max="1809" width="3.42578125" style="29" customWidth="1"/>
    <col min="1810" max="1810" width="1.42578125" style="29" customWidth="1"/>
    <col min="1811" max="1811" width="8.28515625" style="29" customWidth="1"/>
    <col min="1812" max="1813" width="0.85546875" style="29" customWidth="1"/>
    <col min="1814" max="1814" width="18.7109375" style="29" bestFit="1" customWidth="1"/>
    <col min="1815" max="1815" width="4.140625" style="29" customWidth="1"/>
    <col min="1816" max="2048" width="9.140625" style="29"/>
    <col min="2049" max="2050" width="0.85546875" style="29" customWidth="1"/>
    <col min="2051" max="2052" width="9.85546875" style="29" customWidth="1"/>
    <col min="2053" max="2053" width="15.7109375" style="29" customWidth="1"/>
    <col min="2054" max="2054" width="11.85546875" style="29" customWidth="1"/>
    <col min="2055" max="2056" width="2" style="29" customWidth="1"/>
    <col min="2057" max="2057" width="6.7109375" style="29" customWidth="1"/>
    <col min="2058" max="2058" width="2.85546875" style="29" customWidth="1"/>
    <col min="2059" max="2059" width="4.7109375" style="29" customWidth="1"/>
    <col min="2060" max="2060" width="3.42578125" style="29" customWidth="1"/>
    <col min="2061" max="2061" width="1.28515625" style="29" customWidth="1"/>
    <col min="2062" max="2062" width="8.28515625" style="29" customWidth="1"/>
    <col min="2063" max="2063" width="5.140625" style="29" customWidth="1"/>
    <col min="2064" max="2064" width="4.7109375" style="29" customWidth="1"/>
    <col min="2065" max="2065" width="3.42578125" style="29" customWidth="1"/>
    <col min="2066" max="2066" width="1.42578125" style="29" customWidth="1"/>
    <col min="2067" max="2067" width="8.28515625" style="29" customWidth="1"/>
    <col min="2068" max="2069" width="0.85546875" style="29" customWidth="1"/>
    <col min="2070" max="2070" width="18.7109375" style="29" bestFit="1" customWidth="1"/>
    <col min="2071" max="2071" width="4.140625" style="29" customWidth="1"/>
    <col min="2072" max="2304" width="9.140625" style="29"/>
    <col min="2305" max="2306" width="0.85546875" style="29" customWidth="1"/>
    <col min="2307" max="2308" width="9.85546875" style="29" customWidth="1"/>
    <col min="2309" max="2309" width="15.7109375" style="29" customWidth="1"/>
    <col min="2310" max="2310" width="11.85546875" style="29" customWidth="1"/>
    <col min="2311" max="2312" width="2" style="29" customWidth="1"/>
    <col min="2313" max="2313" width="6.7109375" style="29" customWidth="1"/>
    <col min="2314" max="2314" width="2.85546875" style="29" customWidth="1"/>
    <col min="2315" max="2315" width="4.7109375" style="29" customWidth="1"/>
    <col min="2316" max="2316" width="3.42578125" style="29" customWidth="1"/>
    <col min="2317" max="2317" width="1.28515625" style="29" customWidth="1"/>
    <col min="2318" max="2318" width="8.28515625" style="29" customWidth="1"/>
    <col min="2319" max="2319" width="5.140625" style="29" customWidth="1"/>
    <col min="2320" max="2320" width="4.7109375" style="29" customWidth="1"/>
    <col min="2321" max="2321" width="3.42578125" style="29" customWidth="1"/>
    <col min="2322" max="2322" width="1.42578125" style="29" customWidth="1"/>
    <col min="2323" max="2323" width="8.28515625" style="29" customWidth="1"/>
    <col min="2324" max="2325" width="0.85546875" style="29" customWidth="1"/>
    <col min="2326" max="2326" width="18.7109375" style="29" bestFit="1" customWidth="1"/>
    <col min="2327" max="2327" width="4.140625" style="29" customWidth="1"/>
    <col min="2328" max="2560" width="9.140625" style="29"/>
    <col min="2561" max="2562" width="0.85546875" style="29" customWidth="1"/>
    <col min="2563" max="2564" width="9.85546875" style="29" customWidth="1"/>
    <col min="2565" max="2565" width="15.7109375" style="29" customWidth="1"/>
    <col min="2566" max="2566" width="11.85546875" style="29" customWidth="1"/>
    <col min="2567" max="2568" width="2" style="29" customWidth="1"/>
    <col min="2569" max="2569" width="6.7109375" style="29" customWidth="1"/>
    <col min="2570" max="2570" width="2.85546875" style="29" customWidth="1"/>
    <col min="2571" max="2571" width="4.7109375" style="29" customWidth="1"/>
    <col min="2572" max="2572" width="3.42578125" style="29" customWidth="1"/>
    <col min="2573" max="2573" width="1.28515625" style="29" customWidth="1"/>
    <col min="2574" max="2574" width="8.28515625" style="29" customWidth="1"/>
    <col min="2575" max="2575" width="5.140625" style="29" customWidth="1"/>
    <col min="2576" max="2576" width="4.7109375" style="29" customWidth="1"/>
    <col min="2577" max="2577" width="3.42578125" style="29" customWidth="1"/>
    <col min="2578" max="2578" width="1.42578125" style="29" customWidth="1"/>
    <col min="2579" max="2579" width="8.28515625" style="29" customWidth="1"/>
    <col min="2580" max="2581" width="0.85546875" style="29" customWidth="1"/>
    <col min="2582" max="2582" width="18.7109375" style="29" bestFit="1" customWidth="1"/>
    <col min="2583" max="2583" width="4.140625" style="29" customWidth="1"/>
    <col min="2584" max="2816" width="9.140625" style="29"/>
    <col min="2817" max="2818" width="0.85546875" style="29" customWidth="1"/>
    <col min="2819" max="2820" width="9.85546875" style="29" customWidth="1"/>
    <col min="2821" max="2821" width="15.7109375" style="29" customWidth="1"/>
    <col min="2822" max="2822" width="11.85546875" style="29" customWidth="1"/>
    <col min="2823" max="2824" width="2" style="29" customWidth="1"/>
    <col min="2825" max="2825" width="6.7109375" style="29" customWidth="1"/>
    <col min="2826" max="2826" width="2.85546875" style="29" customWidth="1"/>
    <col min="2827" max="2827" width="4.7109375" style="29" customWidth="1"/>
    <col min="2828" max="2828" width="3.42578125" style="29" customWidth="1"/>
    <col min="2829" max="2829" width="1.28515625" style="29" customWidth="1"/>
    <col min="2830" max="2830" width="8.28515625" style="29" customWidth="1"/>
    <col min="2831" max="2831" width="5.140625" style="29" customWidth="1"/>
    <col min="2832" max="2832" width="4.7109375" style="29" customWidth="1"/>
    <col min="2833" max="2833" width="3.42578125" style="29" customWidth="1"/>
    <col min="2834" max="2834" width="1.42578125" style="29" customWidth="1"/>
    <col min="2835" max="2835" width="8.28515625" style="29" customWidth="1"/>
    <col min="2836" max="2837" width="0.85546875" style="29" customWidth="1"/>
    <col min="2838" max="2838" width="18.7109375" style="29" bestFit="1" customWidth="1"/>
    <col min="2839" max="2839" width="4.140625" style="29" customWidth="1"/>
    <col min="2840" max="3072" width="9.140625" style="29"/>
    <col min="3073" max="3074" width="0.85546875" style="29" customWidth="1"/>
    <col min="3075" max="3076" width="9.85546875" style="29" customWidth="1"/>
    <col min="3077" max="3077" width="15.7109375" style="29" customWidth="1"/>
    <col min="3078" max="3078" width="11.85546875" style="29" customWidth="1"/>
    <col min="3079" max="3080" width="2" style="29" customWidth="1"/>
    <col min="3081" max="3081" width="6.7109375" style="29" customWidth="1"/>
    <col min="3082" max="3082" width="2.85546875" style="29" customWidth="1"/>
    <col min="3083" max="3083" width="4.7109375" style="29" customWidth="1"/>
    <col min="3084" max="3084" width="3.42578125" style="29" customWidth="1"/>
    <col min="3085" max="3085" width="1.28515625" style="29" customWidth="1"/>
    <col min="3086" max="3086" width="8.28515625" style="29" customWidth="1"/>
    <col min="3087" max="3087" width="5.140625" style="29" customWidth="1"/>
    <col min="3088" max="3088" width="4.7109375" style="29" customWidth="1"/>
    <col min="3089" max="3089" width="3.42578125" style="29" customWidth="1"/>
    <col min="3090" max="3090" width="1.42578125" style="29" customWidth="1"/>
    <col min="3091" max="3091" width="8.28515625" style="29" customWidth="1"/>
    <col min="3092" max="3093" width="0.85546875" style="29" customWidth="1"/>
    <col min="3094" max="3094" width="18.7109375" style="29" bestFit="1" customWidth="1"/>
    <col min="3095" max="3095" width="4.140625" style="29" customWidth="1"/>
    <col min="3096" max="3328" width="9.140625" style="29"/>
    <col min="3329" max="3330" width="0.85546875" style="29" customWidth="1"/>
    <col min="3331" max="3332" width="9.85546875" style="29" customWidth="1"/>
    <col min="3333" max="3333" width="15.7109375" style="29" customWidth="1"/>
    <col min="3334" max="3334" width="11.85546875" style="29" customWidth="1"/>
    <col min="3335" max="3336" width="2" style="29" customWidth="1"/>
    <col min="3337" max="3337" width="6.7109375" style="29" customWidth="1"/>
    <col min="3338" max="3338" width="2.85546875" style="29" customWidth="1"/>
    <col min="3339" max="3339" width="4.7109375" style="29" customWidth="1"/>
    <col min="3340" max="3340" width="3.42578125" style="29" customWidth="1"/>
    <col min="3341" max="3341" width="1.28515625" style="29" customWidth="1"/>
    <col min="3342" max="3342" width="8.28515625" style="29" customWidth="1"/>
    <col min="3343" max="3343" width="5.140625" style="29" customWidth="1"/>
    <col min="3344" max="3344" width="4.7109375" style="29" customWidth="1"/>
    <col min="3345" max="3345" width="3.42578125" style="29" customWidth="1"/>
    <col min="3346" max="3346" width="1.42578125" style="29" customWidth="1"/>
    <col min="3347" max="3347" width="8.28515625" style="29" customWidth="1"/>
    <col min="3348" max="3349" width="0.85546875" style="29" customWidth="1"/>
    <col min="3350" max="3350" width="18.7109375" style="29" bestFit="1" customWidth="1"/>
    <col min="3351" max="3351" width="4.140625" style="29" customWidth="1"/>
    <col min="3352" max="3584" width="9.140625" style="29"/>
    <col min="3585" max="3586" width="0.85546875" style="29" customWidth="1"/>
    <col min="3587" max="3588" width="9.85546875" style="29" customWidth="1"/>
    <col min="3589" max="3589" width="15.7109375" style="29" customWidth="1"/>
    <col min="3590" max="3590" width="11.85546875" style="29" customWidth="1"/>
    <col min="3591" max="3592" width="2" style="29" customWidth="1"/>
    <col min="3593" max="3593" width="6.7109375" style="29" customWidth="1"/>
    <col min="3594" max="3594" width="2.85546875" style="29" customWidth="1"/>
    <col min="3595" max="3595" width="4.7109375" style="29" customWidth="1"/>
    <col min="3596" max="3596" width="3.42578125" style="29" customWidth="1"/>
    <col min="3597" max="3597" width="1.28515625" style="29" customWidth="1"/>
    <col min="3598" max="3598" width="8.28515625" style="29" customWidth="1"/>
    <col min="3599" max="3599" width="5.140625" style="29" customWidth="1"/>
    <col min="3600" max="3600" width="4.7109375" style="29" customWidth="1"/>
    <col min="3601" max="3601" width="3.42578125" style="29" customWidth="1"/>
    <col min="3602" max="3602" width="1.42578125" style="29" customWidth="1"/>
    <col min="3603" max="3603" width="8.28515625" style="29" customWidth="1"/>
    <col min="3604" max="3605" width="0.85546875" style="29" customWidth="1"/>
    <col min="3606" max="3606" width="18.7109375" style="29" bestFit="1" customWidth="1"/>
    <col min="3607" max="3607" width="4.140625" style="29" customWidth="1"/>
    <col min="3608" max="3840" width="9.140625" style="29"/>
    <col min="3841" max="3842" width="0.85546875" style="29" customWidth="1"/>
    <col min="3843" max="3844" width="9.85546875" style="29" customWidth="1"/>
    <col min="3845" max="3845" width="15.7109375" style="29" customWidth="1"/>
    <col min="3846" max="3846" width="11.85546875" style="29" customWidth="1"/>
    <col min="3847" max="3848" width="2" style="29" customWidth="1"/>
    <col min="3849" max="3849" width="6.7109375" style="29" customWidth="1"/>
    <col min="3850" max="3850" width="2.85546875" style="29" customWidth="1"/>
    <col min="3851" max="3851" width="4.7109375" style="29" customWidth="1"/>
    <col min="3852" max="3852" width="3.42578125" style="29" customWidth="1"/>
    <col min="3853" max="3853" width="1.28515625" style="29" customWidth="1"/>
    <col min="3854" max="3854" width="8.28515625" style="29" customWidth="1"/>
    <col min="3855" max="3855" width="5.140625" style="29" customWidth="1"/>
    <col min="3856" max="3856" width="4.7109375" style="29" customWidth="1"/>
    <col min="3857" max="3857" width="3.42578125" style="29" customWidth="1"/>
    <col min="3858" max="3858" width="1.42578125" style="29" customWidth="1"/>
    <col min="3859" max="3859" width="8.28515625" style="29" customWidth="1"/>
    <col min="3860" max="3861" width="0.85546875" style="29" customWidth="1"/>
    <col min="3862" max="3862" width="18.7109375" style="29" bestFit="1" customWidth="1"/>
    <col min="3863" max="3863" width="4.140625" style="29" customWidth="1"/>
    <col min="3864" max="4096" width="9.140625" style="29"/>
    <col min="4097" max="4098" width="0.85546875" style="29" customWidth="1"/>
    <col min="4099" max="4100" width="9.85546875" style="29" customWidth="1"/>
    <col min="4101" max="4101" width="15.7109375" style="29" customWidth="1"/>
    <col min="4102" max="4102" width="11.85546875" style="29" customWidth="1"/>
    <col min="4103" max="4104" width="2" style="29" customWidth="1"/>
    <col min="4105" max="4105" width="6.7109375" style="29" customWidth="1"/>
    <col min="4106" max="4106" width="2.85546875" style="29" customWidth="1"/>
    <col min="4107" max="4107" width="4.7109375" style="29" customWidth="1"/>
    <col min="4108" max="4108" width="3.42578125" style="29" customWidth="1"/>
    <col min="4109" max="4109" width="1.28515625" style="29" customWidth="1"/>
    <col min="4110" max="4110" width="8.28515625" style="29" customWidth="1"/>
    <col min="4111" max="4111" width="5.140625" style="29" customWidth="1"/>
    <col min="4112" max="4112" width="4.7109375" style="29" customWidth="1"/>
    <col min="4113" max="4113" width="3.42578125" style="29" customWidth="1"/>
    <col min="4114" max="4114" width="1.42578125" style="29" customWidth="1"/>
    <col min="4115" max="4115" width="8.28515625" style="29" customWidth="1"/>
    <col min="4116" max="4117" width="0.85546875" style="29" customWidth="1"/>
    <col min="4118" max="4118" width="18.7109375" style="29" bestFit="1" customWidth="1"/>
    <col min="4119" max="4119" width="4.140625" style="29" customWidth="1"/>
    <col min="4120" max="4352" width="9.140625" style="29"/>
    <col min="4353" max="4354" width="0.85546875" style="29" customWidth="1"/>
    <col min="4355" max="4356" width="9.85546875" style="29" customWidth="1"/>
    <col min="4357" max="4357" width="15.7109375" style="29" customWidth="1"/>
    <col min="4358" max="4358" width="11.85546875" style="29" customWidth="1"/>
    <col min="4359" max="4360" width="2" style="29" customWidth="1"/>
    <col min="4361" max="4361" width="6.7109375" style="29" customWidth="1"/>
    <col min="4362" max="4362" width="2.85546875" style="29" customWidth="1"/>
    <col min="4363" max="4363" width="4.7109375" style="29" customWidth="1"/>
    <col min="4364" max="4364" width="3.42578125" style="29" customWidth="1"/>
    <col min="4365" max="4365" width="1.28515625" style="29" customWidth="1"/>
    <col min="4366" max="4366" width="8.28515625" style="29" customWidth="1"/>
    <col min="4367" max="4367" width="5.140625" style="29" customWidth="1"/>
    <col min="4368" max="4368" width="4.7109375" style="29" customWidth="1"/>
    <col min="4369" max="4369" width="3.42578125" style="29" customWidth="1"/>
    <col min="4370" max="4370" width="1.42578125" style="29" customWidth="1"/>
    <col min="4371" max="4371" width="8.28515625" style="29" customWidth="1"/>
    <col min="4372" max="4373" width="0.85546875" style="29" customWidth="1"/>
    <col min="4374" max="4374" width="18.7109375" style="29" bestFit="1" customWidth="1"/>
    <col min="4375" max="4375" width="4.140625" style="29" customWidth="1"/>
    <col min="4376" max="4608" width="9.140625" style="29"/>
    <col min="4609" max="4610" width="0.85546875" style="29" customWidth="1"/>
    <col min="4611" max="4612" width="9.85546875" style="29" customWidth="1"/>
    <col min="4613" max="4613" width="15.7109375" style="29" customWidth="1"/>
    <col min="4614" max="4614" width="11.85546875" style="29" customWidth="1"/>
    <col min="4615" max="4616" width="2" style="29" customWidth="1"/>
    <col min="4617" max="4617" width="6.7109375" style="29" customWidth="1"/>
    <col min="4618" max="4618" width="2.85546875" style="29" customWidth="1"/>
    <col min="4619" max="4619" width="4.7109375" style="29" customWidth="1"/>
    <col min="4620" max="4620" width="3.42578125" style="29" customWidth="1"/>
    <col min="4621" max="4621" width="1.28515625" style="29" customWidth="1"/>
    <col min="4622" max="4622" width="8.28515625" style="29" customWidth="1"/>
    <col min="4623" max="4623" width="5.140625" style="29" customWidth="1"/>
    <col min="4624" max="4624" width="4.7109375" style="29" customWidth="1"/>
    <col min="4625" max="4625" width="3.42578125" style="29" customWidth="1"/>
    <col min="4626" max="4626" width="1.42578125" style="29" customWidth="1"/>
    <col min="4627" max="4627" width="8.28515625" style="29" customWidth="1"/>
    <col min="4628" max="4629" width="0.85546875" style="29" customWidth="1"/>
    <col min="4630" max="4630" width="18.7109375" style="29" bestFit="1" customWidth="1"/>
    <col min="4631" max="4631" width="4.140625" style="29" customWidth="1"/>
    <col min="4632" max="4864" width="9.140625" style="29"/>
    <col min="4865" max="4866" width="0.85546875" style="29" customWidth="1"/>
    <col min="4867" max="4868" width="9.85546875" style="29" customWidth="1"/>
    <col min="4869" max="4869" width="15.7109375" style="29" customWidth="1"/>
    <col min="4870" max="4870" width="11.85546875" style="29" customWidth="1"/>
    <col min="4871" max="4872" width="2" style="29" customWidth="1"/>
    <col min="4873" max="4873" width="6.7109375" style="29" customWidth="1"/>
    <col min="4874" max="4874" width="2.85546875" style="29" customWidth="1"/>
    <col min="4875" max="4875" width="4.7109375" style="29" customWidth="1"/>
    <col min="4876" max="4876" width="3.42578125" style="29" customWidth="1"/>
    <col min="4877" max="4877" width="1.28515625" style="29" customWidth="1"/>
    <col min="4878" max="4878" width="8.28515625" style="29" customWidth="1"/>
    <col min="4879" max="4879" width="5.140625" style="29" customWidth="1"/>
    <col min="4880" max="4880" width="4.7109375" style="29" customWidth="1"/>
    <col min="4881" max="4881" width="3.42578125" style="29" customWidth="1"/>
    <col min="4882" max="4882" width="1.42578125" style="29" customWidth="1"/>
    <col min="4883" max="4883" width="8.28515625" style="29" customWidth="1"/>
    <col min="4884" max="4885" width="0.85546875" style="29" customWidth="1"/>
    <col min="4886" max="4886" width="18.7109375" style="29" bestFit="1" customWidth="1"/>
    <col min="4887" max="4887" width="4.140625" style="29" customWidth="1"/>
    <col min="4888" max="5120" width="9.140625" style="29"/>
    <col min="5121" max="5122" width="0.85546875" style="29" customWidth="1"/>
    <col min="5123" max="5124" width="9.85546875" style="29" customWidth="1"/>
    <col min="5125" max="5125" width="15.7109375" style="29" customWidth="1"/>
    <col min="5126" max="5126" width="11.85546875" style="29" customWidth="1"/>
    <col min="5127" max="5128" width="2" style="29" customWidth="1"/>
    <col min="5129" max="5129" width="6.7109375" style="29" customWidth="1"/>
    <col min="5130" max="5130" width="2.85546875" style="29" customWidth="1"/>
    <col min="5131" max="5131" width="4.7109375" style="29" customWidth="1"/>
    <col min="5132" max="5132" width="3.42578125" style="29" customWidth="1"/>
    <col min="5133" max="5133" width="1.28515625" style="29" customWidth="1"/>
    <col min="5134" max="5134" width="8.28515625" style="29" customWidth="1"/>
    <col min="5135" max="5135" width="5.140625" style="29" customWidth="1"/>
    <col min="5136" max="5136" width="4.7109375" style="29" customWidth="1"/>
    <col min="5137" max="5137" width="3.42578125" style="29" customWidth="1"/>
    <col min="5138" max="5138" width="1.42578125" style="29" customWidth="1"/>
    <col min="5139" max="5139" width="8.28515625" style="29" customWidth="1"/>
    <col min="5140" max="5141" width="0.85546875" style="29" customWidth="1"/>
    <col min="5142" max="5142" width="18.7109375" style="29" bestFit="1" customWidth="1"/>
    <col min="5143" max="5143" width="4.140625" style="29" customWidth="1"/>
    <col min="5144" max="5376" width="9.140625" style="29"/>
    <col min="5377" max="5378" width="0.85546875" style="29" customWidth="1"/>
    <col min="5379" max="5380" width="9.85546875" style="29" customWidth="1"/>
    <col min="5381" max="5381" width="15.7109375" style="29" customWidth="1"/>
    <col min="5382" max="5382" width="11.85546875" style="29" customWidth="1"/>
    <col min="5383" max="5384" width="2" style="29" customWidth="1"/>
    <col min="5385" max="5385" width="6.7109375" style="29" customWidth="1"/>
    <col min="5386" max="5386" width="2.85546875" style="29" customWidth="1"/>
    <col min="5387" max="5387" width="4.7109375" style="29" customWidth="1"/>
    <col min="5388" max="5388" width="3.42578125" style="29" customWidth="1"/>
    <col min="5389" max="5389" width="1.28515625" style="29" customWidth="1"/>
    <col min="5390" max="5390" width="8.28515625" style="29" customWidth="1"/>
    <col min="5391" max="5391" width="5.140625" style="29" customWidth="1"/>
    <col min="5392" max="5392" width="4.7109375" style="29" customWidth="1"/>
    <col min="5393" max="5393" width="3.42578125" style="29" customWidth="1"/>
    <col min="5394" max="5394" width="1.42578125" style="29" customWidth="1"/>
    <col min="5395" max="5395" width="8.28515625" style="29" customWidth="1"/>
    <col min="5396" max="5397" width="0.85546875" style="29" customWidth="1"/>
    <col min="5398" max="5398" width="18.7109375" style="29" bestFit="1" customWidth="1"/>
    <col min="5399" max="5399" width="4.140625" style="29" customWidth="1"/>
    <col min="5400" max="5632" width="9.140625" style="29"/>
    <col min="5633" max="5634" width="0.85546875" style="29" customWidth="1"/>
    <col min="5635" max="5636" width="9.85546875" style="29" customWidth="1"/>
    <col min="5637" max="5637" width="15.7109375" style="29" customWidth="1"/>
    <col min="5638" max="5638" width="11.85546875" style="29" customWidth="1"/>
    <col min="5639" max="5640" width="2" style="29" customWidth="1"/>
    <col min="5641" max="5641" width="6.7109375" style="29" customWidth="1"/>
    <col min="5642" max="5642" width="2.85546875" style="29" customWidth="1"/>
    <col min="5643" max="5643" width="4.7109375" style="29" customWidth="1"/>
    <col min="5644" max="5644" width="3.42578125" style="29" customWidth="1"/>
    <col min="5645" max="5645" width="1.28515625" style="29" customWidth="1"/>
    <col min="5646" max="5646" width="8.28515625" style="29" customWidth="1"/>
    <col min="5647" max="5647" width="5.140625" style="29" customWidth="1"/>
    <col min="5648" max="5648" width="4.7109375" style="29" customWidth="1"/>
    <col min="5649" max="5649" width="3.42578125" style="29" customWidth="1"/>
    <col min="5650" max="5650" width="1.42578125" style="29" customWidth="1"/>
    <col min="5651" max="5651" width="8.28515625" style="29" customWidth="1"/>
    <col min="5652" max="5653" width="0.85546875" style="29" customWidth="1"/>
    <col min="5654" max="5654" width="18.7109375" style="29" bestFit="1" customWidth="1"/>
    <col min="5655" max="5655" width="4.140625" style="29" customWidth="1"/>
    <col min="5656" max="5888" width="9.140625" style="29"/>
    <col min="5889" max="5890" width="0.85546875" style="29" customWidth="1"/>
    <col min="5891" max="5892" width="9.85546875" style="29" customWidth="1"/>
    <col min="5893" max="5893" width="15.7109375" style="29" customWidth="1"/>
    <col min="5894" max="5894" width="11.85546875" style="29" customWidth="1"/>
    <col min="5895" max="5896" width="2" style="29" customWidth="1"/>
    <col min="5897" max="5897" width="6.7109375" style="29" customWidth="1"/>
    <col min="5898" max="5898" width="2.85546875" style="29" customWidth="1"/>
    <col min="5899" max="5899" width="4.7109375" style="29" customWidth="1"/>
    <col min="5900" max="5900" width="3.42578125" style="29" customWidth="1"/>
    <col min="5901" max="5901" width="1.28515625" style="29" customWidth="1"/>
    <col min="5902" max="5902" width="8.28515625" style="29" customWidth="1"/>
    <col min="5903" max="5903" width="5.140625" style="29" customWidth="1"/>
    <col min="5904" max="5904" width="4.7109375" style="29" customWidth="1"/>
    <col min="5905" max="5905" width="3.42578125" style="29" customWidth="1"/>
    <col min="5906" max="5906" width="1.42578125" style="29" customWidth="1"/>
    <col min="5907" max="5907" width="8.28515625" style="29" customWidth="1"/>
    <col min="5908" max="5909" width="0.85546875" style="29" customWidth="1"/>
    <col min="5910" max="5910" width="18.7109375" style="29" bestFit="1" customWidth="1"/>
    <col min="5911" max="5911" width="4.140625" style="29" customWidth="1"/>
    <col min="5912" max="6144" width="9.140625" style="29"/>
    <col min="6145" max="6146" width="0.85546875" style="29" customWidth="1"/>
    <col min="6147" max="6148" width="9.85546875" style="29" customWidth="1"/>
    <col min="6149" max="6149" width="15.7109375" style="29" customWidth="1"/>
    <col min="6150" max="6150" width="11.85546875" style="29" customWidth="1"/>
    <col min="6151" max="6152" width="2" style="29" customWidth="1"/>
    <col min="6153" max="6153" width="6.7109375" style="29" customWidth="1"/>
    <col min="6154" max="6154" width="2.85546875" style="29" customWidth="1"/>
    <col min="6155" max="6155" width="4.7109375" style="29" customWidth="1"/>
    <col min="6156" max="6156" width="3.42578125" style="29" customWidth="1"/>
    <col min="6157" max="6157" width="1.28515625" style="29" customWidth="1"/>
    <col min="6158" max="6158" width="8.28515625" style="29" customWidth="1"/>
    <col min="6159" max="6159" width="5.140625" style="29" customWidth="1"/>
    <col min="6160" max="6160" width="4.7109375" style="29" customWidth="1"/>
    <col min="6161" max="6161" width="3.42578125" style="29" customWidth="1"/>
    <col min="6162" max="6162" width="1.42578125" style="29" customWidth="1"/>
    <col min="6163" max="6163" width="8.28515625" style="29" customWidth="1"/>
    <col min="6164" max="6165" width="0.85546875" style="29" customWidth="1"/>
    <col min="6166" max="6166" width="18.7109375" style="29" bestFit="1" customWidth="1"/>
    <col min="6167" max="6167" width="4.140625" style="29" customWidth="1"/>
    <col min="6168" max="6400" width="9.140625" style="29"/>
    <col min="6401" max="6402" width="0.85546875" style="29" customWidth="1"/>
    <col min="6403" max="6404" width="9.85546875" style="29" customWidth="1"/>
    <col min="6405" max="6405" width="15.7109375" style="29" customWidth="1"/>
    <col min="6406" max="6406" width="11.85546875" style="29" customWidth="1"/>
    <col min="6407" max="6408" width="2" style="29" customWidth="1"/>
    <col min="6409" max="6409" width="6.7109375" style="29" customWidth="1"/>
    <col min="6410" max="6410" width="2.85546875" style="29" customWidth="1"/>
    <col min="6411" max="6411" width="4.7109375" style="29" customWidth="1"/>
    <col min="6412" max="6412" width="3.42578125" style="29" customWidth="1"/>
    <col min="6413" max="6413" width="1.28515625" style="29" customWidth="1"/>
    <col min="6414" max="6414" width="8.28515625" style="29" customWidth="1"/>
    <col min="6415" max="6415" width="5.140625" style="29" customWidth="1"/>
    <col min="6416" max="6416" width="4.7109375" style="29" customWidth="1"/>
    <col min="6417" max="6417" width="3.42578125" style="29" customWidth="1"/>
    <col min="6418" max="6418" width="1.42578125" style="29" customWidth="1"/>
    <col min="6419" max="6419" width="8.28515625" style="29" customWidth="1"/>
    <col min="6420" max="6421" width="0.85546875" style="29" customWidth="1"/>
    <col min="6422" max="6422" width="18.7109375" style="29" bestFit="1" customWidth="1"/>
    <col min="6423" max="6423" width="4.140625" style="29" customWidth="1"/>
    <col min="6424" max="6656" width="9.140625" style="29"/>
    <col min="6657" max="6658" width="0.85546875" style="29" customWidth="1"/>
    <col min="6659" max="6660" width="9.85546875" style="29" customWidth="1"/>
    <col min="6661" max="6661" width="15.7109375" style="29" customWidth="1"/>
    <col min="6662" max="6662" width="11.85546875" style="29" customWidth="1"/>
    <col min="6663" max="6664" width="2" style="29" customWidth="1"/>
    <col min="6665" max="6665" width="6.7109375" style="29" customWidth="1"/>
    <col min="6666" max="6666" width="2.85546875" style="29" customWidth="1"/>
    <col min="6667" max="6667" width="4.7109375" style="29" customWidth="1"/>
    <col min="6668" max="6668" width="3.42578125" style="29" customWidth="1"/>
    <col min="6669" max="6669" width="1.28515625" style="29" customWidth="1"/>
    <col min="6670" max="6670" width="8.28515625" style="29" customWidth="1"/>
    <col min="6671" max="6671" width="5.140625" style="29" customWidth="1"/>
    <col min="6672" max="6672" width="4.7109375" style="29" customWidth="1"/>
    <col min="6673" max="6673" width="3.42578125" style="29" customWidth="1"/>
    <col min="6674" max="6674" width="1.42578125" style="29" customWidth="1"/>
    <col min="6675" max="6675" width="8.28515625" style="29" customWidth="1"/>
    <col min="6676" max="6677" width="0.85546875" style="29" customWidth="1"/>
    <col min="6678" max="6678" width="18.7109375" style="29" bestFit="1" customWidth="1"/>
    <col min="6679" max="6679" width="4.140625" style="29" customWidth="1"/>
    <col min="6680" max="6912" width="9.140625" style="29"/>
    <col min="6913" max="6914" width="0.85546875" style="29" customWidth="1"/>
    <col min="6915" max="6916" width="9.85546875" style="29" customWidth="1"/>
    <col min="6917" max="6917" width="15.7109375" style="29" customWidth="1"/>
    <col min="6918" max="6918" width="11.85546875" style="29" customWidth="1"/>
    <col min="6919" max="6920" width="2" style="29" customWidth="1"/>
    <col min="6921" max="6921" width="6.7109375" style="29" customWidth="1"/>
    <col min="6922" max="6922" width="2.85546875" style="29" customWidth="1"/>
    <col min="6923" max="6923" width="4.7109375" style="29" customWidth="1"/>
    <col min="6924" max="6924" width="3.42578125" style="29" customWidth="1"/>
    <col min="6925" max="6925" width="1.28515625" style="29" customWidth="1"/>
    <col min="6926" max="6926" width="8.28515625" style="29" customWidth="1"/>
    <col min="6927" max="6927" width="5.140625" style="29" customWidth="1"/>
    <col min="6928" max="6928" width="4.7109375" style="29" customWidth="1"/>
    <col min="6929" max="6929" width="3.42578125" style="29" customWidth="1"/>
    <col min="6930" max="6930" width="1.42578125" style="29" customWidth="1"/>
    <col min="6931" max="6931" width="8.28515625" style="29" customWidth="1"/>
    <col min="6932" max="6933" width="0.85546875" style="29" customWidth="1"/>
    <col min="6934" max="6934" width="18.7109375" style="29" bestFit="1" customWidth="1"/>
    <col min="6935" max="6935" width="4.140625" style="29" customWidth="1"/>
    <col min="6936" max="7168" width="9.140625" style="29"/>
    <col min="7169" max="7170" width="0.85546875" style="29" customWidth="1"/>
    <col min="7171" max="7172" width="9.85546875" style="29" customWidth="1"/>
    <col min="7173" max="7173" width="15.7109375" style="29" customWidth="1"/>
    <col min="7174" max="7174" width="11.85546875" style="29" customWidth="1"/>
    <col min="7175" max="7176" width="2" style="29" customWidth="1"/>
    <col min="7177" max="7177" width="6.7109375" style="29" customWidth="1"/>
    <col min="7178" max="7178" width="2.85546875" style="29" customWidth="1"/>
    <col min="7179" max="7179" width="4.7109375" style="29" customWidth="1"/>
    <col min="7180" max="7180" width="3.42578125" style="29" customWidth="1"/>
    <col min="7181" max="7181" width="1.28515625" style="29" customWidth="1"/>
    <col min="7182" max="7182" width="8.28515625" style="29" customWidth="1"/>
    <col min="7183" max="7183" width="5.140625" style="29" customWidth="1"/>
    <col min="7184" max="7184" width="4.7109375" style="29" customWidth="1"/>
    <col min="7185" max="7185" width="3.42578125" style="29" customWidth="1"/>
    <col min="7186" max="7186" width="1.42578125" style="29" customWidth="1"/>
    <col min="7187" max="7187" width="8.28515625" style="29" customWidth="1"/>
    <col min="7188" max="7189" width="0.85546875" style="29" customWidth="1"/>
    <col min="7190" max="7190" width="18.7109375" style="29" bestFit="1" customWidth="1"/>
    <col min="7191" max="7191" width="4.140625" style="29" customWidth="1"/>
    <col min="7192" max="7424" width="9.140625" style="29"/>
    <col min="7425" max="7426" width="0.85546875" style="29" customWidth="1"/>
    <col min="7427" max="7428" width="9.85546875" style="29" customWidth="1"/>
    <col min="7429" max="7429" width="15.7109375" style="29" customWidth="1"/>
    <col min="7430" max="7430" width="11.85546875" style="29" customWidth="1"/>
    <col min="7431" max="7432" width="2" style="29" customWidth="1"/>
    <col min="7433" max="7433" width="6.7109375" style="29" customWidth="1"/>
    <col min="7434" max="7434" width="2.85546875" style="29" customWidth="1"/>
    <col min="7435" max="7435" width="4.7109375" style="29" customWidth="1"/>
    <col min="7436" max="7436" width="3.42578125" style="29" customWidth="1"/>
    <col min="7437" max="7437" width="1.28515625" style="29" customWidth="1"/>
    <col min="7438" max="7438" width="8.28515625" style="29" customWidth="1"/>
    <col min="7439" max="7439" width="5.140625" style="29" customWidth="1"/>
    <col min="7440" max="7440" width="4.7109375" style="29" customWidth="1"/>
    <col min="7441" max="7441" width="3.42578125" style="29" customWidth="1"/>
    <col min="7442" max="7442" width="1.42578125" style="29" customWidth="1"/>
    <col min="7443" max="7443" width="8.28515625" style="29" customWidth="1"/>
    <col min="7444" max="7445" width="0.85546875" style="29" customWidth="1"/>
    <col min="7446" max="7446" width="18.7109375" style="29" bestFit="1" customWidth="1"/>
    <col min="7447" max="7447" width="4.140625" style="29" customWidth="1"/>
    <col min="7448" max="7680" width="9.140625" style="29"/>
    <col min="7681" max="7682" width="0.85546875" style="29" customWidth="1"/>
    <col min="7683" max="7684" width="9.85546875" style="29" customWidth="1"/>
    <col min="7685" max="7685" width="15.7109375" style="29" customWidth="1"/>
    <col min="7686" max="7686" width="11.85546875" style="29" customWidth="1"/>
    <col min="7687" max="7688" width="2" style="29" customWidth="1"/>
    <col min="7689" max="7689" width="6.7109375" style="29" customWidth="1"/>
    <col min="7690" max="7690" width="2.85546875" style="29" customWidth="1"/>
    <col min="7691" max="7691" width="4.7109375" style="29" customWidth="1"/>
    <col min="7692" max="7692" width="3.42578125" style="29" customWidth="1"/>
    <col min="7693" max="7693" width="1.28515625" style="29" customWidth="1"/>
    <col min="7694" max="7694" width="8.28515625" style="29" customWidth="1"/>
    <col min="7695" max="7695" width="5.140625" style="29" customWidth="1"/>
    <col min="7696" max="7696" width="4.7109375" style="29" customWidth="1"/>
    <col min="7697" max="7697" width="3.42578125" style="29" customWidth="1"/>
    <col min="7698" max="7698" width="1.42578125" style="29" customWidth="1"/>
    <col min="7699" max="7699" width="8.28515625" style="29" customWidth="1"/>
    <col min="7700" max="7701" width="0.85546875" style="29" customWidth="1"/>
    <col min="7702" max="7702" width="18.7109375" style="29" bestFit="1" customWidth="1"/>
    <col min="7703" max="7703" width="4.140625" style="29" customWidth="1"/>
    <col min="7704" max="7936" width="9.140625" style="29"/>
    <col min="7937" max="7938" width="0.85546875" style="29" customWidth="1"/>
    <col min="7939" max="7940" width="9.85546875" style="29" customWidth="1"/>
    <col min="7941" max="7941" width="15.7109375" style="29" customWidth="1"/>
    <col min="7942" max="7942" width="11.85546875" style="29" customWidth="1"/>
    <col min="7943" max="7944" width="2" style="29" customWidth="1"/>
    <col min="7945" max="7945" width="6.7109375" style="29" customWidth="1"/>
    <col min="7946" max="7946" width="2.85546875" style="29" customWidth="1"/>
    <col min="7947" max="7947" width="4.7109375" style="29" customWidth="1"/>
    <col min="7948" max="7948" width="3.42578125" style="29" customWidth="1"/>
    <col min="7949" max="7949" width="1.28515625" style="29" customWidth="1"/>
    <col min="7950" max="7950" width="8.28515625" style="29" customWidth="1"/>
    <col min="7951" max="7951" width="5.140625" style="29" customWidth="1"/>
    <col min="7952" max="7952" width="4.7109375" style="29" customWidth="1"/>
    <col min="7953" max="7953" width="3.42578125" style="29" customWidth="1"/>
    <col min="7954" max="7954" width="1.42578125" style="29" customWidth="1"/>
    <col min="7955" max="7955" width="8.28515625" style="29" customWidth="1"/>
    <col min="7956" max="7957" width="0.85546875" style="29" customWidth="1"/>
    <col min="7958" max="7958" width="18.7109375" style="29" bestFit="1" customWidth="1"/>
    <col min="7959" max="7959" width="4.140625" style="29" customWidth="1"/>
    <col min="7960" max="8192" width="9.140625" style="29"/>
    <col min="8193" max="8194" width="0.85546875" style="29" customWidth="1"/>
    <col min="8195" max="8196" width="9.85546875" style="29" customWidth="1"/>
    <col min="8197" max="8197" width="15.7109375" style="29" customWidth="1"/>
    <col min="8198" max="8198" width="11.85546875" style="29" customWidth="1"/>
    <col min="8199" max="8200" width="2" style="29" customWidth="1"/>
    <col min="8201" max="8201" width="6.7109375" style="29" customWidth="1"/>
    <col min="8202" max="8202" width="2.85546875" style="29" customWidth="1"/>
    <col min="8203" max="8203" width="4.7109375" style="29" customWidth="1"/>
    <col min="8204" max="8204" width="3.42578125" style="29" customWidth="1"/>
    <col min="8205" max="8205" width="1.28515625" style="29" customWidth="1"/>
    <col min="8206" max="8206" width="8.28515625" style="29" customWidth="1"/>
    <col min="8207" max="8207" width="5.140625" style="29" customWidth="1"/>
    <col min="8208" max="8208" width="4.7109375" style="29" customWidth="1"/>
    <col min="8209" max="8209" width="3.42578125" style="29" customWidth="1"/>
    <col min="8210" max="8210" width="1.42578125" style="29" customWidth="1"/>
    <col min="8211" max="8211" width="8.28515625" style="29" customWidth="1"/>
    <col min="8212" max="8213" width="0.85546875" style="29" customWidth="1"/>
    <col min="8214" max="8214" width="18.7109375" style="29" bestFit="1" customWidth="1"/>
    <col min="8215" max="8215" width="4.140625" style="29" customWidth="1"/>
    <col min="8216" max="8448" width="9.140625" style="29"/>
    <col min="8449" max="8450" width="0.85546875" style="29" customWidth="1"/>
    <col min="8451" max="8452" width="9.85546875" style="29" customWidth="1"/>
    <col min="8453" max="8453" width="15.7109375" style="29" customWidth="1"/>
    <col min="8454" max="8454" width="11.85546875" style="29" customWidth="1"/>
    <col min="8455" max="8456" width="2" style="29" customWidth="1"/>
    <col min="8457" max="8457" width="6.7109375" style="29" customWidth="1"/>
    <col min="8458" max="8458" width="2.85546875" style="29" customWidth="1"/>
    <col min="8459" max="8459" width="4.7109375" style="29" customWidth="1"/>
    <col min="8460" max="8460" width="3.42578125" style="29" customWidth="1"/>
    <col min="8461" max="8461" width="1.28515625" style="29" customWidth="1"/>
    <col min="8462" max="8462" width="8.28515625" style="29" customWidth="1"/>
    <col min="8463" max="8463" width="5.140625" style="29" customWidth="1"/>
    <col min="8464" max="8464" width="4.7109375" style="29" customWidth="1"/>
    <col min="8465" max="8465" width="3.42578125" style="29" customWidth="1"/>
    <col min="8466" max="8466" width="1.42578125" style="29" customWidth="1"/>
    <col min="8467" max="8467" width="8.28515625" style="29" customWidth="1"/>
    <col min="8468" max="8469" width="0.85546875" style="29" customWidth="1"/>
    <col min="8470" max="8470" width="18.7109375" style="29" bestFit="1" customWidth="1"/>
    <col min="8471" max="8471" width="4.140625" style="29" customWidth="1"/>
    <col min="8472" max="8704" width="9.140625" style="29"/>
    <col min="8705" max="8706" width="0.85546875" style="29" customWidth="1"/>
    <col min="8707" max="8708" width="9.85546875" style="29" customWidth="1"/>
    <col min="8709" max="8709" width="15.7109375" style="29" customWidth="1"/>
    <col min="8710" max="8710" width="11.85546875" style="29" customWidth="1"/>
    <col min="8711" max="8712" width="2" style="29" customWidth="1"/>
    <col min="8713" max="8713" width="6.7109375" style="29" customWidth="1"/>
    <col min="8714" max="8714" width="2.85546875" style="29" customWidth="1"/>
    <col min="8715" max="8715" width="4.7109375" style="29" customWidth="1"/>
    <col min="8716" max="8716" width="3.42578125" style="29" customWidth="1"/>
    <col min="8717" max="8717" width="1.28515625" style="29" customWidth="1"/>
    <col min="8718" max="8718" width="8.28515625" style="29" customWidth="1"/>
    <col min="8719" max="8719" width="5.140625" style="29" customWidth="1"/>
    <col min="8720" max="8720" width="4.7109375" style="29" customWidth="1"/>
    <col min="8721" max="8721" width="3.42578125" style="29" customWidth="1"/>
    <col min="8722" max="8722" width="1.42578125" style="29" customWidth="1"/>
    <col min="8723" max="8723" width="8.28515625" style="29" customWidth="1"/>
    <col min="8724" max="8725" width="0.85546875" style="29" customWidth="1"/>
    <col min="8726" max="8726" width="18.7109375" style="29" bestFit="1" customWidth="1"/>
    <col min="8727" max="8727" width="4.140625" style="29" customWidth="1"/>
    <col min="8728" max="8960" width="9.140625" style="29"/>
    <col min="8961" max="8962" width="0.85546875" style="29" customWidth="1"/>
    <col min="8963" max="8964" width="9.85546875" style="29" customWidth="1"/>
    <col min="8965" max="8965" width="15.7109375" style="29" customWidth="1"/>
    <col min="8966" max="8966" width="11.85546875" style="29" customWidth="1"/>
    <col min="8967" max="8968" width="2" style="29" customWidth="1"/>
    <col min="8969" max="8969" width="6.7109375" style="29" customWidth="1"/>
    <col min="8970" max="8970" width="2.85546875" style="29" customWidth="1"/>
    <col min="8971" max="8971" width="4.7109375" style="29" customWidth="1"/>
    <col min="8972" max="8972" width="3.42578125" style="29" customWidth="1"/>
    <col min="8973" max="8973" width="1.28515625" style="29" customWidth="1"/>
    <col min="8974" max="8974" width="8.28515625" style="29" customWidth="1"/>
    <col min="8975" max="8975" width="5.140625" style="29" customWidth="1"/>
    <col min="8976" max="8976" width="4.7109375" style="29" customWidth="1"/>
    <col min="8977" max="8977" width="3.42578125" style="29" customWidth="1"/>
    <col min="8978" max="8978" width="1.42578125" style="29" customWidth="1"/>
    <col min="8979" max="8979" width="8.28515625" style="29" customWidth="1"/>
    <col min="8980" max="8981" width="0.85546875" style="29" customWidth="1"/>
    <col min="8982" max="8982" width="18.7109375" style="29" bestFit="1" customWidth="1"/>
    <col min="8983" max="8983" width="4.140625" style="29" customWidth="1"/>
    <col min="8984" max="9216" width="9.140625" style="29"/>
    <col min="9217" max="9218" width="0.85546875" style="29" customWidth="1"/>
    <col min="9219" max="9220" width="9.85546875" style="29" customWidth="1"/>
    <col min="9221" max="9221" width="15.7109375" style="29" customWidth="1"/>
    <col min="9222" max="9222" width="11.85546875" style="29" customWidth="1"/>
    <col min="9223" max="9224" width="2" style="29" customWidth="1"/>
    <col min="9225" max="9225" width="6.7109375" style="29" customWidth="1"/>
    <col min="9226" max="9226" width="2.85546875" style="29" customWidth="1"/>
    <col min="9227" max="9227" width="4.7109375" style="29" customWidth="1"/>
    <col min="9228" max="9228" width="3.42578125" style="29" customWidth="1"/>
    <col min="9229" max="9229" width="1.28515625" style="29" customWidth="1"/>
    <col min="9230" max="9230" width="8.28515625" style="29" customWidth="1"/>
    <col min="9231" max="9231" width="5.140625" style="29" customWidth="1"/>
    <col min="9232" max="9232" width="4.7109375" style="29" customWidth="1"/>
    <col min="9233" max="9233" width="3.42578125" style="29" customWidth="1"/>
    <col min="9234" max="9234" width="1.42578125" style="29" customWidth="1"/>
    <col min="9235" max="9235" width="8.28515625" style="29" customWidth="1"/>
    <col min="9236" max="9237" width="0.85546875" style="29" customWidth="1"/>
    <col min="9238" max="9238" width="18.7109375" style="29" bestFit="1" customWidth="1"/>
    <col min="9239" max="9239" width="4.140625" style="29" customWidth="1"/>
    <col min="9240" max="9472" width="9.140625" style="29"/>
    <col min="9473" max="9474" width="0.85546875" style="29" customWidth="1"/>
    <col min="9475" max="9476" width="9.85546875" style="29" customWidth="1"/>
    <col min="9477" max="9477" width="15.7109375" style="29" customWidth="1"/>
    <col min="9478" max="9478" width="11.85546875" style="29" customWidth="1"/>
    <col min="9479" max="9480" width="2" style="29" customWidth="1"/>
    <col min="9481" max="9481" width="6.7109375" style="29" customWidth="1"/>
    <col min="9482" max="9482" width="2.85546875" style="29" customWidth="1"/>
    <col min="9483" max="9483" width="4.7109375" style="29" customWidth="1"/>
    <col min="9484" max="9484" width="3.42578125" style="29" customWidth="1"/>
    <col min="9485" max="9485" width="1.28515625" style="29" customWidth="1"/>
    <col min="9486" max="9486" width="8.28515625" style="29" customWidth="1"/>
    <col min="9487" max="9487" width="5.140625" style="29" customWidth="1"/>
    <col min="9488" max="9488" width="4.7109375" style="29" customWidth="1"/>
    <col min="9489" max="9489" width="3.42578125" style="29" customWidth="1"/>
    <col min="9490" max="9490" width="1.42578125" style="29" customWidth="1"/>
    <col min="9491" max="9491" width="8.28515625" style="29" customWidth="1"/>
    <col min="9492" max="9493" width="0.85546875" style="29" customWidth="1"/>
    <col min="9494" max="9494" width="18.7109375" style="29" bestFit="1" customWidth="1"/>
    <col min="9495" max="9495" width="4.140625" style="29" customWidth="1"/>
    <col min="9496" max="9728" width="9.140625" style="29"/>
    <col min="9729" max="9730" width="0.85546875" style="29" customWidth="1"/>
    <col min="9731" max="9732" width="9.85546875" style="29" customWidth="1"/>
    <col min="9733" max="9733" width="15.7109375" style="29" customWidth="1"/>
    <col min="9734" max="9734" width="11.85546875" style="29" customWidth="1"/>
    <col min="9735" max="9736" width="2" style="29" customWidth="1"/>
    <col min="9737" max="9737" width="6.7109375" style="29" customWidth="1"/>
    <col min="9738" max="9738" width="2.85546875" style="29" customWidth="1"/>
    <col min="9739" max="9739" width="4.7109375" style="29" customWidth="1"/>
    <col min="9740" max="9740" width="3.42578125" style="29" customWidth="1"/>
    <col min="9741" max="9741" width="1.28515625" style="29" customWidth="1"/>
    <col min="9742" max="9742" width="8.28515625" style="29" customWidth="1"/>
    <col min="9743" max="9743" width="5.140625" style="29" customWidth="1"/>
    <col min="9744" max="9744" width="4.7109375" style="29" customWidth="1"/>
    <col min="9745" max="9745" width="3.42578125" style="29" customWidth="1"/>
    <col min="9746" max="9746" width="1.42578125" style="29" customWidth="1"/>
    <col min="9747" max="9747" width="8.28515625" style="29" customWidth="1"/>
    <col min="9748" max="9749" width="0.85546875" style="29" customWidth="1"/>
    <col min="9750" max="9750" width="18.7109375" style="29" bestFit="1" customWidth="1"/>
    <col min="9751" max="9751" width="4.140625" style="29" customWidth="1"/>
    <col min="9752" max="9984" width="9.140625" style="29"/>
    <col min="9985" max="9986" width="0.85546875" style="29" customWidth="1"/>
    <col min="9987" max="9988" width="9.85546875" style="29" customWidth="1"/>
    <col min="9989" max="9989" width="15.7109375" style="29" customWidth="1"/>
    <col min="9990" max="9990" width="11.85546875" style="29" customWidth="1"/>
    <col min="9991" max="9992" width="2" style="29" customWidth="1"/>
    <col min="9993" max="9993" width="6.7109375" style="29" customWidth="1"/>
    <col min="9994" max="9994" width="2.85546875" style="29" customWidth="1"/>
    <col min="9995" max="9995" width="4.7109375" style="29" customWidth="1"/>
    <col min="9996" max="9996" width="3.42578125" style="29" customWidth="1"/>
    <col min="9997" max="9997" width="1.28515625" style="29" customWidth="1"/>
    <col min="9998" max="9998" width="8.28515625" style="29" customWidth="1"/>
    <col min="9999" max="9999" width="5.140625" style="29" customWidth="1"/>
    <col min="10000" max="10000" width="4.7109375" style="29" customWidth="1"/>
    <col min="10001" max="10001" width="3.42578125" style="29" customWidth="1"/>
    <col min="10002" max="10002" width="1.42578125" style="29" customWidth="1"/>
    <col min="10003" max="10003" width="8.28515625" style="29" customWidth="1"/>
    <col min="10004" max="10005" width="0.85546875" style="29" customWidth="1"/>
    <col min="10006" max="10006" width="18.7109375" style="29" bestFit="1" customWidth="1"/>
    <col min="10007" max="10007" width="4.140625" style="29" customWidth="1"/>
    <col min="10008" max="10240" width="9.140625" style="29"/>
    <col min="10241" max="10242" width="0.85546875" style="29" customWidth="1"/>
    <col min="10243" max="10244" width="9.85546875" style="29" customWidth="1"/>
    <col min="10245" max="10245" width="15.7109375" style="29" customWidth="1"/>
    <col min="10246" max="10246" width="11.85546875" style="29" customWidth="1"/>
    <col min="10247" max="10248" width="2" style="29" customWidth="1"/>
    <col min="10249" max="10249" width="6.7109375" style="29" customWidth="1"/>
    <col min="10250" max="10250" width="2.85546875" style="29" customWidth="1"/>
    <col min="10251" max="10251" width="4.7109375" style="29" customWidth="1"/>
    <col min="10252" max="10252" width="3.42578125" style="29" customWidth="1"/>
    <col min="10253" max="10253" width="1.28515625" style="29" customWidth="1"/>
    <col min="10254" max="10254" width="8.28515625" style="29" customWidth="1"/>
    <col min="10255" max="10255" width="5.140625" style="29" customWidth="1"/>
    <col min="10256" max="10256" width="4.7109375" style="29" customWidth="1"/>
    <col min="10257" max="10257" width="3.42578125" style="29" customWidth="1"/>
    <col min="10258" max="10258" width="1.42578125" style="29" customWidth="1"/>
    <col min="10259" max="10259" width="8.28515625" style="29" customWidth="1"/>
    <col min="10260" max="10261" width="0.85546875" style="29" customWidth="1"/>
    <col min="10262" max="10262" width="18.7109375" style="29" bestFit="1" customWidth="1"/>
    <col min="10263" max="10263" width="4.140625" style="29" customWidth="1"/>
    <col min="10264" max="10496" width="9.140625" style="29"/>
    <col min="10497" max="10498" width="0.85546875" style="29" customWidth="1"/>
    <col min="10499" max="10500" width="9.85546875" style="29" customWidth="1"/>
    <col min="10501" max="10501" width="15.7109375" style="29" customWidth="1"/>
    <col min="10502" max="10502" width="11.85546875" style="29" customWidth="1"/>
    <col min="10503" max="10504" width="2" style="29" customWidth="1"/>
    <col min="10505" max="10505" width="6.7109375" style="29" customWidth="1"/>
    <col min="10506" max="10506" width="2.85546875" style="29" customWidth="1"/>
    <col min="10507" max="10507" width="4.7109375" style="29" customWidth="1"/>
    <col min="10508" max="10508" width="3.42578125" style="29" customWidth="1"/>
    <col min="10509" max="10509" width="1.28515625" style="29" customWidth="1"/>
    <col min="10510" max="10510" width="8.28515625" style="29" customWidth="1"/>
    <col min="10511" max="10511" width="5.140625" style="29" customWidth="1"/>
    <col min="10512" max="10512" width="4.7109375" style="29" customWidth="1"/>
    <col min="10513" max="10513" width="3.42578125" style="29" customWidth="1"/>
    <col min="10514" max="10514" width="1.42578125" style="29" customWidth="1"/>
    <col min="10515" max="10515" width="8.28515625" style="29" customWidth="1"/>
    <col min="10516" max="10517" width="0.85546875" style="29" customWidth="1"/>
    <col min="10518" max="10518" width="18.7109375" style="29" bestFit="1" customWidth="1"/>
    <col min="10519" max="10519" width="4.140625" style="29" customWidth="1"/>
    <col min="10520" max="10752" width="9.140625" style="29"/>
    <col min="10753" max="10754" width="0.85546875" style="29" customWidth="1"/>
    <col min="10755" max="10756" width="9.85546875" style="29" customWidth="1"/>
    <col min="10757" max="10757" width="15.7109375" style="29" customWidth="1"/>
    <col min="10758" max="10758" width="11.85546875" style="29" customWidth="1"/>
    <col min="10759" max="10760" width="2" style="29" customWidth="1"/>
    <col min="10761" max="10761" width="6.7109375" style="29" customWidth="1"/>
    <col min="10762" max="10762" width="2.85546875" style="29" customWidth="1"/>
    <col min="10763" max="10763" width="4.7109375" style="29" customWidth="1"/>
    <col min="10764" max="10764" width="3.42578125" style="29" customWidth="1"/>
    <col min="10765" max="10765" width="1.28515625" style="29" customWidth="1"/>
    <col min="10766" max="10766" width="8.28515625" style="29" customWidth="1"/>
    <col min="10767" max="10767" width="5.140625" style="29" customWidth="1"/>
    <col min="10768" max="10768" width="4.7109375" style="29" customWidth="1"/>
    <col min="10769" max="10769" width="3.42578125" style="29" customWidth="1"/>
    <col min="10770" max="10770" width="1.42578125" style="29" customWidth="1"/>
    <col min="10771" max="10771" width="8.28515625" style="29" customWidth="1"/>
    <col min="10772" max="10773" width="0.85546875" style="29" customWidth="1"/>
    <col min="10774" max="10774" width="18.7109375" style="29" bestFit="1" customWidth="1"/>
    <col min="10775" max="10775" width="4.140625" style="29" customWidth="1"/>
    <col min="10776" max="11008" width="9.140625" style="29"/>
    <col min="11009" max="11010" width="0.85546875" style="29" customWidth="1"/>
    <col min="11011" max="11012" width="9.85546875" style="29" customWidth="1"/>
    <col min="11013" max="11013" width="15.7109375" style="29" customWidth="1"/>
    <col min="11014" max="11014" width="11.85546875" style="29" customWidth="1"/>
    <col min="11015" max="11016" width="2" style="29" customWidth="1"/>
    <col min="11017" max="11017" width="6.7109375" style="29" customWidth="1"/>
    <col min="11018" max="11018" width="2.85546875" style="29" customWidth="1"/>
    <col min="11019" max="11019" width="4.7109375" style="29" customWidth="1"/>
    <col min="11020" max="11020" width="3.42578125" style="29" customWidth="1"/>
    <col min="11021" max="11021" width="1.28515625" style="29" customWidth="1"/>
    <col min="11022" max="11022" width="8.28515625" style="29" customWidth="1"/>
    <col min="11023" max="11023" width="5.140625" style="29" customWidth="1"/>
    <col min="11024" max="11024" width="4.7109375" style="29" customWidth="1"/>
    <col min="11025" max="11025" width="3.42578125" style="29" customWidth="1"/>
    <col min="11026" max="11026" width="1.42578125" style="29" customWidth="1"/>
    <col min="11027" max="11027" width="8.28515625" style="29" customWidth="1"/>
    <col min="11028" max="11029" width="0.85546875" style="29" customWidth="1"/>
    <col min="11030" max="11030" width="18.7109375" style="29" bestFit="1" customWidth="1"/>
    <col min="11031" max="11031" width="4.140625" style="29" customWidth="1"/>
    <col min="11032" max="11264" width="9.140625" style="29"/>
    <col min="11265" max="11266" width="0.85546875" style="29" customWidth="1"/>
    <col min="11267" max="11268" width="9.85546875" style="29" customWidth="1"/>
    <col min="11269" max="11269" width="15.7109375" style="29" customWidth="1"/>
    <col min="11270" max="11270" width="11.85546875" style="29" customWidth="1"/>
    <col min="11271" max="11272" width="2" style="29" customWidth="1"/>
    <col min="11273" max="11273" width="6.7109375" style="29" customWidth="1"/>
    <col min="11274" max="11274" width="2.85546875" style="29" customWidth="1"/>
    <col min="11275" max="11275" width="4.7109375" style="29" customWidth="1"/>
    <col min="11276" max="11276" width="3.42578125" style="29" customWidth="1"/>
    <col min="11277" max="11277" width="1.28515625" style="29" customWidth="1"/>
    <col min="11278" max="11278" width="8.28515625" style="29" customWidth="1"/>
    <col min="11279" max="11279" width="5.140625" style="29" customWidth="1"/>
    <col min="11280" max="11280" width="4.7109375" style="29" customWidth="1"/>
    <col min="11281" max="11281" width="3.42578125" style="29" customWidth="1"/>
    <col min="11282" max="11282" width="1.42578125" style="29" customWidth="1"/>
    <col min="11283" max="11283" width="8.28515625" style="29" customWidth="1"/>
    <col min="11284" max="11285" width="0.85546875" style="29" customWidth="1"/>
    <col min="11286" max="11286" width="18.7109375" style="29" bestFit="1" customWidth="1"/>
    <col min="11287" max="11287" width="4.140625" style="29" customWidth="1"/>
    <col min="11288" max="11520" width="9.140625" style="29"/>
    <col min="11521" max="11522" width="0.85546875" style="29" customWidth="1"/>
    <col min="11523" max="11524" width="9.85546875" style="29" customWidth="1"/>
    <col min="11525" max="11525" width="15.7109375" style="29" customWidth="1"/>
    <col min="11526" max="11526" width="11.85546875" style="29" customWidth="1"/>
    <col min="11527" max="11528" width="2" style="29" customWidth="1"/>
    <col min="11529" max="11529" width="6.7109375" style="29" customWidth="1"/>
    <col min="11530" max="11530" width="2.85546875" style="29" customWidth="1"/>
    <col min="11531" max="11531" width="4.7109375" style="29" customWidth="1"/>
    <col min="11532" max="11532" width="3.42578125" style="29" customWidth="1"/>
    <col min="11533" max="11533" width="1.28515625" style="29" customWidth="1"/>
    <col min="11534" max="11534" width="8.28515625" style="29" customWidth="1"/>
    <col min="11535" max="11535" width="5.140625" style="29" customWidth="1"/>
    <col min="11536" max="11536" width="4.7109375" style="29" customWidth="1"/>
    <col min="11537" max="11537" width="3.42578125" style="29" customWidth="1"/>
    <col min="11538" max="11538" width="1.42578125" style="29" customWidth="1"/>
    <col min="11539" max="11539" width="8.28515625" style="29" customWidth="1"/>
    <col min="11540" max="11541" width="0.85546875" style="29" customWidth="1"/>
    <col min="11542" max="11542" width="18.7109375" style="29" bestFit="1" customWidth="1"/>
    <col min="11543" max="11543" width="4.140625" style="29" customWidth="1"/>
    <col min="11544" max="11776" width="9.140625" style="29"/>
    <col min="11777" max="11778" width="0.85546875" style="29" customWidth="1"/>
    <col min="11779" max="11780" width="9.85546875" style="29" customWidth="1"/>
    <col min="11781" max="11781" width="15.7109375" style="29" customWidth="1"/>
    <col min="11782" max="11782" width="11.85546875" style="29" customWidth="1"/>
    <col min="11783" max="11784" width="2" style="29" customWidth="1"/>
    <col min="11785" max="11785" width="6.7109375" style="29" customWidth="1"/>
    <col min="11786" max="11786" width="2.85546875" style="29" customWidth="1"/>
    <col min="11787" max="11787" width="4.7109375" style="29" customWidth="1"/>
    <col min="11788" max="11788" width="3.42578125" style="29" customWidth="1"/>
    <col min="11789" max="11789" width="1.28515625" style="29" customWidth="1"/>
    <col min="11790" max="11790" width="8.28515625" style="29" customWidth="1"/>
    <col min="11791" max="11791" width="5.140625" style="29" customWidth="1"/>
    <col min="11792" max="11792" width="4.7109375" style="29" customWidth="1"/>
    <col min="11793" max="11793" width="3.42578125" style="29" customWidth="1"/>
    <col min="11794" max="11794" width="1.42578125" style="29" customWidth="1"/>
    <col min="11795" max="11795" width="8.28515625" style="29" customWidth="1"/>
    <col min="11796" max="11797" width="0.85546875" style="29" customWidth="1"/>
    <col min="11798" max="11798" width="18.7109375" style="29" bestFit="1" customWidth="1"/>
    <col min="11799" max="11799" width="4.140625" style="29" customWidth="1"/>
    <col min="11800" max="12032" width="9.140625" style="29"/>
    <col min="12033" max="12034" width="0.85546875" style="29" customWidth="1"/>
    <col min="12035" max="12036" width="9.85546875" style="29" customWidth="1"/>
    <col min="12037" max="12037" width="15.7109375" style="29" customWidth="1"/>
    <col min="12038" max="12038" width="11.85546875" style="29" customWidth="1"/>
    <col min="12039" max="12040" width="2" style="29" customWidth="1"/>
    <col min="12041" max="12041" width="6.7109375" style="29" customWidth="1"/>
    <col min="12042" max="12042" width="2.85546875" style="29" customWidth="1"/>
    <col min="12043" max="12043" width="4.7109375" style="29" customWidth="1"/>
    <col min="12044" max="12044" width="3.42578125" style="29" customWidth="1"/>
    <col min="12045" max="12045" width="1.28515625" style="29" customWidth="1"/>
    <col min="12046" max="12046" width="8.28515625" style="29" customWidth="1"/>
    <col min="12047" max="12047" width="5.140625" style="29" customWidth="1"/>
    <col min="12048" max="12048" width="4.7109375" style="29" customWidth="1"/>
    <col min="12049" max="12049" width="3.42578125" style="29" customWidth="1"/>
    <col min="12050" max="12050" width="1.42578125" style="29" customWidth="1"/>
    <col min="12051" max="12051" width="8.28515625" style="29" customWidth="1"/>
    <col min="12052" max="12053" width="0.85546875" style="29" customWidth="1"/>
    <col min="12054" max="12054" width="18.7109375" style="29" bestFit="1" customWidth="1"/>
    <col min="12055" max="12055" width="4.140625" style="29" customWidth="1"/>
    <col min="12056" max="12288" width="9.140625" style="29"/>
    <col min="12289" max="12290" width="0.85546875" style="29" customWidth="1"/>
    <col min="12291" max="12292" width="9.85546875" style="29" customWidth="1"/>
    <col min="12293" max="12293" width="15.7109375" style="29" customWidth="1"/>
    <col min="12294" max="12294" width="11.85546875" style="29" customWidth="1"/>
    <col min="12295" max="12296" width="2" style="29" customWidth="1"/>
    <col min="12297" max="12297" width="6.7109375" style="29" customWidth="1"/>
    <col min="12298" max="12298" width="2.85546875" style="29" customWidth="1"/>
    <col min="12299" max="12299" width="4.7109375" style="29" customWidth="1"/>
    <col min="12300" max="12300" width="3.42578125" style="29" customWidth="1"/>
    <col min="12301" max="12301" width="1.28515625" style="29" customWidth="1"/>
    <col min="12302" max="12302" width="8.28515625" style="29" customWidth="1"/>
    <col min="12303" max="12303" width="5.140625" style="29" customWidth="1"/>
    <col min="12304" max="12304" width="4.7109375" style="29" customWidth="1"/>
    <col min="12305" max="12305" width="3.42578125" style="29" customWidth="1"/>
    <col min="12306" max="12306" width="1.42578125" style="29" customWidth="1"/>
    <col min="12307" max="12307" width="8.28515625" style="29" customWidth="1"/>
    <col min="12308" max="12309" width="0.85546875" style="29" customWidth="1"/>
    <col min="12310" max="12310" width="18.7109375" style="29" bestFit="1" customWidth="1"/>
    <col min="12311" max="12311" width="4.140625" style="29" customWidth="1"/>
    <col min="12312" max="12544" width="9.140625" style="29"/>
    <col min="12545" max="12546" width="0.85546875" style="29" customWidth="1"/>
    <col min="12547" max="12548" width="9.85546875" style="29" customWidth="1"/>
    <col min="12549" max="12549" width="15.7109375" style="29" customWidth="1"/>
    <col min="12550" max="12550" width="11.85546875" style="29" customWidth="1"/>
    <col min="12551" max="12552" width="2" style="29" customWidth="1"/>
    <col min="12553" max="12553" width="6.7109375" style="29" customWidth="1"/>
    <col min="12554" max="12554" width="2.85546875" style="29" customWidth="1"/>
    <col min="12555" max="12555" width="4.7109375" style="29" customWidth="1"/>
    <col min="12556" max="12556" width="3.42578125" style="29" customWidth="1"/>
    <col min="12557" max="12557" width="1.28515625" style="29" customWidth="1"/>
    <col min="12558" max="12558" width="8.28515625" style="29" customWidth="1"/>
    <col min="12559" max="12559" width="5.140625" style="29" customWidth="1"/>
    <col min="12560" max="12560" width="4.7109375" style="29" customWidth="1"/>
    <col min="12561" max="12561" width="3.42578125" style="29" customWidth="1"/>
    <col min="12562" max="12562" width="1.42578125" style="29" customWidth="1"/>
    <col min="12563" max="12563" width="8.28515625" style="29" customWidth="1"/>
    <col min="12564" max="12565" width="0.85546875" style="29" customWidth="1"/>
    <col min="12566" max="12566" width="18.7109375" style="29" bestFit="1" customWidth="1"/>
    <col min="12567" max="12567" width="4.140625" style="29" customWidth="1"/>
    <col min="12568" max="12800" width="9.140625" style="29"/>
    <col min="12801" max="12802" width="0.85546875" style="29" customWidth="1"/>
    <col min="12803" max="12804" width="9.85546875" style="29" customWidth="1"/>
    <col min="12805" max="12805" width="15.7109375" style="29" customWidth="1"/>
    <col min="12806" max="12806" width="11.85546875" style="29" customWidth="1"/>
    <col min="12807" max="12808" width="2" style="29" customWidth="1"/>
    <col min="12809" max="12809" width="6.7109375" style="29" customWidth="1"/>
    <col min="12810" max="12810" width="2.85546875" style="29" customWidth="1"/>
    <col min="12811" max="12811" width="4.7109375" style="29" customWidth="1"/>
    <col min="12812" max="12812" width="3.42578125" style="29" customWidth="1"/>
    <col min="12813" max="12813" width="1.28515625" style="29" customWidth="1"/>
    <col min="12814" max="12814" width="8.28515625" style="29" customWidth="1"/>
    <col min="12815" max="12815" width="5.140625" style="29" customWidth="1"/>
    <col min="12816" max="12816" width="4.7109375" style="29" customWidth="1"/>
    <col min="12817" max="12817" width="3.42578125" style="29" customWidth="1"/>
    <col min="12818" max="12818" width="1.42578125" style="29" customWidth="1"/>
    <col min="12819" max="12819" width="8.28515625" style="29" customWidth="1"/>
    <col min="12820" max="12821" width="0.85546875" style="29" customWidth="1"/>
    <col min="12822" max="12822" width="18.7109375" style="29" bestFit="1" customWidth="1"/>
    <col min="12823" max="12823" width="4.140625" style="29" customWidth="1"/>
    <col min="12824" max="13056" width="9.140625" style="29"/>
    <col min="13057" max="13058" width="0.85546875" style="29" customWidth="1"/>
    <col min="13059" max="13060" width="9.85546875" style="29" customWidth="1"/>
    <col min="13061" max="13061" width="15.7109375" style="29" customWidth="1"/>
    <col min="13062" max="13062" width="11.85546875" style="29" customWidth="1"/>
    <col min="13063" max="13064" width="2" style="29" customWidth="1"/>
    <col min="13065" max="13065" width="6.7109375" style="29" customWidth="1"/>
    <col min="13066" max="13066" width="2.85546875" style="29" customWidth="1"/>
    <col min="13067" max="13067" width="4.7109375" style="29" customWidth="1"/>
    <col min="13068" max="13068" width="3.42578125" style="29" customWidth="1"/>
    <col min="13069" max="13069" width="1.28515625" style="29" customWidth="1"/>
    <col min="13070" max="13070" width="8.28515625" style="29" customWidth="1"/>
    <col min="13071" max="13071" width="5.140625" style="29" customWidth="1"/>
    <col min="13072" max="13072" width="4.7109375" style="29" customWidth="1"/>
    <col min="13073" max="13073" width="3.42578125" style="29" customWidth="1"/>
    <col min="13074" max="13074" width="1.42578125" style="29" customWidth="1"/>
    <col min="13075" max="13075" width="8.28515625" style="29" customWidth="1"/>
    <col min="13076" max="13077" width="0.85546875" style="29" customWidth="1"/>
    <col min="13078" max="13078" width="18.7109375" style="29" bestFit="1" customWidth="1"/>
    <col min="13079" max="13079" width="4.140625" style="29" customWidth="1"/>
    <col min="13080" max="13312" width="9.140625" style="29"/>
    <col min="13313" max="13314" width="0.85546875" style="29" customWidth="1"/>
    <col min="13315" max="13316" width="9.85546875" style="29" customWidth="1"/>
    <col min="13317" max="13317" width="15.7109375" style="29" customWidth="1"/>
    <col min="13318" max="13318" width="11.85546875" style="29" customWidth="1"/>
    <col min="13319" max="13320" width="2" style="29" customWidth="1"/>
    <col min="13321" max="13321" width="6.7109375" style="29" customWidth="1"/>
    <col min="13322" max="13322" width="2.85546875" style="29" customWidth="1"/>
    <col min="13323" max="13323" width="4.7109375" style="29" customWidth="1"/>
    <col min="13324" max="13324" width="3.42578125" style="29" customWidth="1"/>
    <col min="13325" max="13325" width="1.28515625" style="29" customWidth="1"/>
    <col min="13326" max="13326" width="8.28515625" style="29" customWidth="1"/>
    <col min="13327" max="13327" width="5.140625" style="29" customWidth="1"/>
    <col min="13328" max="13328" width="4.7109375" style="29" customWidth="1"/>
    <col min="13329" max="13329" width="3.42578125" style="29" customWidth="1"/>
    <col min="13330" max="13330" width="1.42578125" style="29" customWidth="1"/>
    <col min="13331" max="13331" width="8.28515625" style="29" customWidth="1"/>
    <col min="13332" max="13333" width="0.85546875" style="29" customWidth="1"/>
    <col min="13334" max="13334" width="18.7109375" style="29" bestFit="1" customWidth="1"/>
    <col min="13335" max="13335" width="4.140625" style="29" customWidth="1"/>
    <col min="13336" max="13568" width="9.140625" style="29"/>
    <col min="13569" max="13570" width="0.85546875" style="29" customWidth="1"/>
    <col min="13571" max="13572" width="9.85546875" style="29" customWidth="1"/>
    <col min="13573" max="13573" width="15.7109375" style="29" customWidth="1"/>
    <col min="13574" max="13574" width="11.85546875" style="29" customWidth="1"/>
    <col min="13575" max="13576" width="2" style="29" customWidth="1"/>
    <col min="13577" max="13577" width="6.7109375" style="29" customWidth="1"/>
    <col min="13578" max="13578" width="2.85546875" style="29" customWidth="1"/>
    <col min="13579" max="13579" width="4.7109375" style="29" customWidth="1"/>
    <col min="13580" max="13580" width="3.42578125" style="29" customWidth="1"/>
    <col min="13581" max="13581" width="1.28515625" style="29" customWidth="1"/>
    <col min="13582" max="13582" width="8.28515625" style="29" customWidth="1"/>
    <col min="13583" max="13583" width="5.140625" style="29" customWidth="1"/>
    <col min="13584" max="13584" width="4.7109375" style="29" customWidth="1"/>
    <col min="13585" max="13585" width="3.42578125" style="29" customWidth="1"/>
    <col min="13586" max="13586" width="1.42578125" style="29" customWidth="1"/>
    <col min="13587" max="13587" width="8.28515625" style="29" customWidth="1"/>
    <col min="13588" max="13589" width="0.85546875" style="29" customWidth="1"/>
    <col min="13590" max="13590" width="18.7109375" style="29" bestFit="1" customWidth="1"/>
    <col min="13591" max="13591" width="4.140625" style="29" customWidth="1"/>
    <col min="13592" max="13824" width="9.140625" style="29"/>
    <col min="13825" max="13826" width="0.85546875" style="29" customWidth="1"/>
    <col min="13827" max="13828" width="9.85546875" style="29" customWidth="1"/>
    <col min="13829" max="13829" width="15.7109375" style="29" customWidth="1"/>
    <col min="13830" max="13830" width="11.85546875" style="29" customWidth="1"/>
    <col min="13831" max="13832" width="2" style="29" customWidth="1"/>
    <col min="13833" max="13833" width="6.7109375" style="29" customWidth="1"/>
    <col min="13834" max="13834" width="2.85546875" style="29" customWidth="1"/>
    <col min="13835" max="13835" width="4.7109375" style="29" customWidth="1"/>
    <col min="13836" max="13836" width="3.42578125" style="29" customWidth="1"/>
    <col min="13837" max="13837" width="1.28515625" style="29" customWidth="1"/>
    <col min="13838" max="13838" width="8.28515625" style="29" customWidth="1"/>
    <col min="13839" max="13839" width="5.140625" style="29" customWidth="1"/>
    <col min="13840" max="13840" width="4.7109375" style="29" customWidth="1"/>
    <col min="13841" max="13841" width="3.42578125" style="29" customWidth="1"/>
    <col min="13842" max="13842" width="1.42578125" style="29" customWidth="1"/>
    <col min="13843" max="13843" width="8.28515625" style="29" customWidth="1"/>
    <col min="13844" max="13845" width="0.85546875" style="29" customWidth="1"/>
    <col min="13846" max="13846" width="18.7109375" style="29" bestFit="1" customWidth="1"/>
    <col min="13847" max="13847" width="4.140625" style="29" customWidth="1"/>
    <col min="13848" max="14080" width="9.140625" style="29"/>
    <col min="14081" max="14082" width="0.85546875" style="29" customWidth="1"/>
    <col min="14083" max="14084" width="9.85546875" style="29" customWidth="1"/>
    <col min="14085" max="14085" width="15.7109375" style="29" customWidth="1"/>
    <col min="14086" max="14086" width="11.85546875" style="29" customWidth="1"/>
    <col min="14087" max="14088" width="2" style="29" customWidth="1"/>
    <col min="14089" max="14089" width="6.7109375" style="29" customWidth="1"/>
    <col min="14090" max="14090" width="2.85546875" style="29" customWidth="1"/>
    <col min="14091" max="14091" width="4.7109375" style="29" customWidth="1"/>
    <col min="14092" max="14092" width="3.42578125" style="29" customWidth="1"/>
    <col min="14093" max="14093" width="1.28515625" style="29" customWidth="1"/>
    <col min="14094" max="14094" width="8.28515625" style="29" customWidth="1"/>
    <col min="14095" max="14095" width="5.140625" style="29" customWidth="1"/>
    <col min="14096" max="14096" width="4.7109375" style="29" customWidth="1"/>
    <col min="14097" max="14097" width="3.42578125" style="29" customWidth="1"/>
    <col min="14098" max="14098" width="1.42578125" style="29" customWidth="1"/>
    <col min="14099" max="14099" width="8.28515625" style="29" customWidth="1"/>
    <col min="14100" max="14101" width="0.85546875" style="29" customWidth="1"/>
    <col min="14102" max="14102" width="18.7109375" style="29" bestFit="1" customWidth="1"/>
    <col min="14103" max="14103" width="4.140625" style="29" customWidth="1"/>
    <col min="14104" max="14336" width="9.140625" style="29"/>
    <col min="14337" max="14338" width="0.85546875" style="29" customWidth="1"/>
    <col min="14339" max="14340" width="9.85546875" style="29" customWidth="1"/>
    <col min="14341" max="14341" width="15.7109375" style="29" customWidth="1"/>
    <col min="14342" max="14342" width="11.85546875" style="29" customWidth="1"/>
    <col min="14343" max="14344" width="2" style="29" customWidth="1"/>
    <col min="14345" max="14345" width="6.7109375" style="29" customWidth="1"/>
    <col min="14346" max="14346" width="2.85546875" style="29" customWidth="1"/>
    <col min="14347" max="14347" width="4.7109375" style="29" customWidth="1"/>
    <col min="14348" max="14348" width="3.42578125" style="29" customWidth="1"/>
    <col min="14349" max="14349" width="1.28515625" style="29" customWidth="1"/>
    <col min="14350" max="14350" width="8.28515625" style="29" customWidth="1"/>
    <col min="14351" max="14351" width="5.140625" style="29" customWidth="1"/>
    <col min="14352" max="14352" width="4.7109375" style="29" customWidth="1"/>
    <col min="14353" max="14353" width="3.42578125" style="29" customWidth="1"/>
    <col min="14354" max="14354" width="1.42578125" style="29" customWidth="1"/>
    <col min="14355" max="14355" width="8.28515625" style="29" customWidth="1"/>
    <col min="14356" max="14357" width="0.85546875" style="29" customWidth="1"/>
    <col min="14358" max="14358" width="18.7109375" style="29" bestFit="1" customWidth="1"/>
    <col min="14359" max="14359" width="4.140625" style="29" customWidth="1"/>
    <col min="14360" max="14592" width="9.140625" style="29"/>
    <col min="14593" max="14594" width="0.85546875" style="29" customWidth="1"/>
    <col min="14595" max="14596" width="9.85546875" style="29" customWidth="1"/>
    <col min="14597" max="14597" width="15.7109375" style="29" customWidth="1"/>
    <col min="14598" max="14598" width="11.85546875" style="29" customWidth="1"/>
    <col min="14599" max="14600" width="2" style="29" customWidth="1"/>
    <col min="14601" max="14601" width="6.7109375" style="29" customWidth="1"/>
    <col min="14602" max="14602" width="2.85546875" style="29" customWidth="1"/>
    <col min="14603" max="14603" width="4.7109375" style="29" customWidth="1"/>
    <col min="14604" max="14604" width="3.42578125" style="29" customWidth="1"/>
    <col min="14605" max="14605" width="1.28515625" style="29" customWidth="1"/>
    <col min="14606" max="14606" width="8.28515625" style="29" customWidth="1"/>
    <col min="14607" max="14607" width="5.140625" style="29" customWidth="1"/>
    <col min="14608" max="14608" width="4.7109375" style="29" customWidth="1"/>
    <col min="14609" max="14609" width="3.42578125" style="29" customWidth="1"/>
    <col min="14610" max="14610" width="1.42578125" style="29" customWidth="1"/>
    <col min="14611" max="14611" width="8.28515625" style="29" customWidth="1"/>
    <col min="14612" max="14613" width="0.85546875" style="29" customWidth="1"/>
    <col min="14614" max="14614" width="18.7109375" style="29" bestFit="1" customWidth="1"/>
    <col min="14615" max="14615" width="4.140625" style="29" customWidth="1"/>
    <col min="14616" max="14848" width="9.140625" style="29"/>
    <col min="14849" max="14850" width="0.85546875" style="29" customWidth="1"/>
    <col min="14851" max="14852" width="9.85546875" style="29" customWidth="1"/>
    <col min="14853" max="14853" width="15.7109375" style="29" customWidth="1"/>
    <col min="14854" max="14854" width="11.85546875" style="29" customWidth="1"/>
    <col min="14855" max="14856" width="2" style="29" customWidth="1"/>
    <col min="14857" max="14857" width="6.7109375" style="29" customWidth="1"/>
    <col min="14858" max="14858" width="2.85546875" style="29" customWidth="1"/>
    <col min="14859" max="14859" width="4.7109375" style="29" customWidth="1"/>
    <col min="14860" max="14860" width="3.42578125" style="29" customWidth="1"/>
    <col min="14861" max="14861" width="1.28515625" style="29" customWidth="1"/>
    <col min="14862" max="14862" width="8.28515625" style="29" customWidth="1"/>
    <col min="14863" max="14863" width="5.140625" style="29" customWidth="1"/>
    <col min="14864" max="14864" width="4.7109375" style="29" customWidth="1"/>
    <col min="14865" max="14865" width="3.42578125" style="29" customWidth="1"/>
    <col min="14866" max="14866" width="1.42578125" style="29" customWidth="1"/>
    <col min="14867" max="14867" width="8.28515625" style="29" customWidth="1"/>
    <col min="14868" max="14869" width="0.85546875" style="29" customWidth="1"/>
    <col min="14870" max="14870" width="18.7109375" style="29" bestFit="1" customWidth="1"/>
    <col min="14871" max="14871" width="4.140625" style="29" customWidth="1"/>
    <col min="14872" max="15104" width="9.140625" style="29"/>
    <col min="15105" max="15106" width="0.85546875" style="29" customWidth="1"/>
    <col min="15107" max="15108" width="9.85546875" style="29" customWidth="1"/>
    <col min="15109" max="15109" width="15.7109375" style="29" customWidth="1"/>
    <col min="15110" max="15110" width="11.85546875" style="29" customWidth="1"/>
    <col min="15111" max="15112" width="2" style="29" customWidth="1"/>
    <col min="15113" max="15113" width="6.7109375" style="29" customWidth="1"/>
    <col min="15114" max="15114" width="2.85546875" style="29" customWidth="1"/>
    <col min="15115" max="15115" width="4.7109375" style="29" customWidth="1"/>
    <col min="15116" max="15116" width="3.42578125" style="29" customWidth="1"/>
    <col min="15117" max="15117" width="1.28515625" style="29" customWidth="1"/>
    <col min="15118" max="15118" width="8.28515625" style="29" customWidth="1"/>
    <col min="15119" max="15119" width="5.140625" style="29" customWidth="1"/>
    <col min="15120" max="15120" width="4.7109375" style="29" customWidth="1"/>
    <col min="15121" max="15121" width="3.42578125" style="29" customWidth="1"/>
    <col min="15122" max="15122" width="1.42578125" style="29" customWidth="1"/>
    <col min="15123" max="15123" width="8.28515625" style="29" customWidth="1"/>
    <col min="15124" max="15125" width="0.85546875" style="29" customWidth="1"/>
    <col min="15126" max="15126" width="18.7109375" style="29" bestFit="1" customWidth="1"/>
    <col min="15127" max="15127" width="4.140625" style="29" customWidth="1"/>
    <col min="15128" max="15360" width="9.140625" style="29"/>
    <col min="15361" max="15362" width="0.85546875" style="29" customWidth="1"/>
    <col min="15363" max="15364" width="9.85546875" style="29" customWidth="1"/>
    <col min="15365" max="15365" width="15.7109375" style="29" customWidth="1"/>
    <col min="15366" max="15366" width="11.85546875" style="29" customWidth="1"/>
    <col min="15367" max="15368" width="2" style="29" customWidth="1"/>
    <col min="15369" max="15369" width="6.7109375" style="29" customWidth="1"/>
    <col min="15370" max="15370" width="2.85546875" style="29" customWidth="1"/>
    <col min="15371" max="15371" width="4.7109375" style="29" customWidth="1"/>
    <col min="15372" max="15372" width="3.42578125" style="29" customWidth="1"/>
    <col min="15373" max="15373" width="1.28515625" style="29" customWidth="1"/>
    <col min="15374" max="15374" width="8.28515625" style="29" customWidth="1"/>
    <col min="15375" max="15375" width="5.140625" style="29" customWidth="1"/>
    <col min="15376" max="15376" width="4.7109375" style="29" customWidth="1"/>
    <col min="15377" max="15377" width="3.42578125" style="29" customWidth="1"/>
    <col min="15378" max="15378" width="1.42578125" style="29" customWidth="1"/>
    <col min="15379" max="15379" width="8.28515625" style="29" customWidth="1"/>
    <col min="15380" max="15381" width="0.85546875" style="29" customWidth="1"/>
    <col min="15382" max="15382" width="18.7109375" style="29" bestFit="1" customWidth="1"/>
    <col min="15383" max="15383" width="4.140625" style="29" customWidth="1"/>
    <col min="15384" max="15616" width="9.140625" style="29"/>
    <col min="15617" max="15618" width="0.85546875" style="29" customWidth="1"/>
    <col min="15619" max="15620" width="9.85546875" style="29" customWidth="1"/>
    <col min="15621" max="15621" width="15.7109375" style="29" customWidth="1"/>
    <col min="15622" max="15622" width="11.85546875" style="29" customWidth="1"/>
    <col min="15623" max="15624" width="2" style="29" customWidth="1"/>
    <col min="15625" max="15625" width="6.7109375" style="29" customWidth="1"/>
    <col min="15626" max="15626" width="2.85546875" style="29" customWidth="1"/>
    <col min="15627" max="15627" width="4.7109375" style="29" customWidth="1"/>
    <col min="15628" max="15628" width="3.42578125" style="29" customWidth="1"/>
    <col min="15629" max="15629" width="1.28515625" style="29" customWidth="1"/>
    <col min="15630" max="15630" width="8.28515625" style="29" customWidth="1"/>
    <col min="15631" max="15631" width="5.140625" style="29" customWidth="1"/>
    <col min="15632" max="15632" width="4.7109375" style="29" customWidth="1"/>
    <col min="15633" max="15633" width="3.42578125" style="29" customWidth="1"/>
    <col min="15634" max="15634" width="1.42578125" style="29" customWidth="1"/>
    <col min="15635" max="15635" width="8.28515625" style="29" customWidth="1"/>
    <col min="15636" max="15637" width="0.85546875" style="29" customWidth="1"/>
    <col min="15638" max="15638" width="18.7109375" style="29" bestFit="1" customWidth="1"/>
    <col min="15639" max="15639" width="4.140625" style="29" customWidth="1"/>
    <col min="15640" max="15872" width="9.140625" style="29"/>
    <col min="15873" max="15874" width="0.85546875" style="29" customWidth="1"/>
    <col min="15875" max="15876" width="9.85546875" style="29" customWidth="1"/>
    <col min="15877" max="15877" width="15.7109375" style="29" customWidth="1"/>
    <col min="15878" max="15878" width="11.85546875" style="29" customWidth="1"/>
    <col min="15879" max="15880" width="2" style="29" customWidth="1"/>
    <col min="15881" max="15881" width="6.7109375" style="29" customWidth="1"/>
    <col min="15882" max="15882" width="2.85546875" style="29" customWidth="1"/>
    <col min="15883" max="15883" width="4.7109375" style="29" customWidth="1"/>
    <col min="15884" max="15884" width="3.42578125" style="29" customWidth="1"/>
    <col min="15885" max="15885" width="1.28515625" style="29" customWidth="1"/>
    <col min="15886" max="15886" width="8.28515625" style="29" customWidth="1"/>
    <col min="15887" max="15887" width="5.140625" style="29" customWidth="1"/>
    <col min="15888" max="15888" width="4.7109375" style="29" customWidth="1"/>
    <col min="15889" max="15889" width="3.42578125" style="29" customWidth="1"/>
    <col min="15890" max="15890" width="1.42578125" style="29" customWidth="1"/>
    <col min="15891" max="15891" width="8.28515625" style="29" customWidth="1"/>
    <col min="15892" max="15893" width="0.85546875" style="29" customWidth="1"/>
    <col min="15894" max="15894" width="18.7109375" style="29" bestFit="1" customWidth="1"/>
    <col min="15895" max="15895" width="4.140625" style="29" customWidth="1"/>
    <col min="15896" max="16128" width="9.140625" style="29"/>
    <col min="16129" max="16130" width="0.85546875" style="29" customWidth="1"/>
    <col min="16131" max="16132" width="9.85546875" style="29" customWidth="1"/>
    <col min="16133" max="16133" width="15.7109375" style="29" customWidth="1"/>
    <col min="16134" max="16134" width="11.85546875" style="29" customWidth="1"/>
    <col min="16135" max="16136" width="2" style="29" customWidth="1"/>
    <col min="16137" max="16137" width="6.7109375" style="29" customWidth="1"/>
    <col min="16138" max="16138" width="2.85546875" style="29" customWidth="1"/>
    <col min="16139" max="16139" width="4.7109375" style="29" customWidth="1"/>
    <col min="16140" max="16140" width="3.42578125" style="29" customWidth="1"/>
    <col min="16141" max="16141" width="1.28515625" style="29" customWidth="1"/>
    <col min="16142" max="16142" width="8.28515625" style="29" customWidth="1"/>
    <col min="16143" max="16143" width="5.140625" style="29" customWidth="1"/>
    <col min="16144" max="16144" width="4.7109375" style="29" customWidth="1"/>
    <col min="16145" max="16145" width="3.42578125" style="29" customWidth="1"/>
    <col min="16146" max="16146" width="1.42578125" style="29" customWidth="1"/>
    <col min="16147" max="16147" width="8.28515625" style="29" customWidth="1"/>
    <col min="16148" max="16149" width="0.85546875" style="29" customWidth="1"/>
    <col min="16150" max="16150" width="18.7109375" style="29" bestFit="1" customWidth="1"/>
    <col min="16151" max="16151" width="4.140625" style="29" customWidth="1"/>
    <col min="16152" max="16384" width="9.140625" style="29"/>
  </cols>
  <sheetData>
    <row r="1" spans="2:20" s="102" customFormat="1" ht="6" customHeight="1" x14ac:dyDescent="0.25">
      <c r="M1" s="103"/>
    </row>
    <row r="2" spans="2:20" s="102" customFormat="1" ht="6" customHeight="1" x14ac:dyDescent="0.25">
      <c r="B2" s="104"/>
      <c r="C2" s="105"/>
      <c r="D2" s="105"/>
      <c r="E2" s="105"/>
      <c r="F2" s="105"/>
      <c r="G2" s="105"/>
      <c r="H2" s="105"/>
      <c r="I2" s="1"/>
      <c r="J2" s="104"/>
      <c r="K2" s="104"/>
      <c r="L2" s="104"/>
      <c r="M2" s="106"/>
      <c r="N2" s="104"/>
      <c r="O2" s="104"/>
      <c r="P2" s="104"/>
      <c r="Q2" s="104"/>
      <c r="R2" s="104"/>
      <c r="S2" s="104"/>
      <c r="T2" s="104"/>
    </row>
    <row r="3" spans="2:20" s="102" customFormat="1" ht="74.25" customHeight="1" x14ac:dyDescent="0.25">
      <c r="B3" s="104"/>
      <c r="C3" s="105"/>
      <c r="D3" s="105"/>
      <c r="E3" s="105"/>
      <c r="F3" s="105"/>
      <c r="G3" s="105"/>
      <c r="H3" s="105"/>
      <c r="I3" s="104"/>
      <c r="J3" s="104"/>
      <c r="K3" s="95" t="s">
        <v>0</v>
      </c>
      <c r="L3" s="95"/>
      <c r="M3" s="95"/>
      <c r="N3" s="95"/>
      <c r="O3" s="95"/>
      <c r="P3" s="95"/>
      <c r="Q3" s="95"/>
      <c r="R3" s="95"/>
      <c r="S3" s="95"/>
      <c r="T3" s="104"/>
    </row>
    <row r="4" spans="2:20" s="102" customFormat="1" ht="15" customHeight="1" x14ac:dyDescent="0.2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6"/>
      <c r="N4" s="104"/>
      <c r="O4" s="104"/>
      <c r="P4" s="104"/>
      <c r="Q4" s="96" t="s">
        <v>1</v>
      </c>
      <c r="R4" s="96"/>
      <c r="S4" s="96"/>
      <c r="T4" s="104"/>
    </row>
    <row r="5" spans="2:20" s="102" customFormat="1" ht="29.25" customHeight="1" x14ac:dyDescent="0.25">
      <c r="B5" s="104"/>
      <c r="C5" s="97" t="s">
        <v>2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104"/>
    </row>
    <row r="6" spans="2:20" s="2" customFormat="1" ht="15" customHeight="1" x14ac:dyDescent="0.2">
      <c r="B6" s="3"/>
      <c r="C6" s="4"/>
      <c r="D6" s="4"/>
      <c r="E6" s="5" t="s">
        <v>3</v>
      </c>
      <c r="F6" s="6" t="str">
        <f>'[1]прил 1'!W9</f>
        <v>январь</v>
      </c>
      <c r="G6" s="7" t="s">
        <v>4</v>
      </c>
      <c r="H6" s="98" t="str">
        <f>'[1]прил 1'!X9</f>
        <v>декабрь</v>
      </c>
      <c r="I6" s="98"/>
      <c r="J6" s="99">
        <f>'[1]прил 1'!I21</f>
        <v>45657</v>
      </c>
      <c r="K6" s="99"/>
      <c r="L6" s="99"/>
      <c r="M6" s="99"/>
      <c r="N6" s="99"/>
      <c r="O6" s="4"/>
      <c r="P6" s="8"/>
      <c r="Q6" s="8"/>
      <c r="R6" s="8"/>
      <c r="S6" s="8"/>
      <c r="T6" s="3"/>
    </row>
    <row r="7" spans="2:20" s="2" customFormat="1" ht="13.5" x14ac:dyDescent="0.2">
      <c r="B7" s="3"/>
      <c r="C7" s="100"/>
      <c r="D7" s="101"/>
      <c r="E7" s="101"/>
      <c r="F7" s="101"/>
      <c r="G7" s="101"/>
      <c r="H7" s="101"/>
      <c r="I7" s="101"/>
      <c r="J7" s="3"/>
      <c r="K7" s="3"/>
      <c r="L7" s="3"/>
      <c r="M7" s="9"/>
      <c r="N7" s="3"/>
      <c r="O7" s="3"/>
      <c r="P7" s="3"/>
      <c r="Q7" s="3"/>
      <c r="R7" s="3"/>
      <c r="S7" s="3"/>
      <c r="T7" s="3"/>
    </row>
    <row r="8" spans="2:20" s="2" customFormat="1" ht="15" customHeight="1" x14ac:dyDescent="0.2">
      <c r="B8" s="3"/>
      <c r="C8" s="40" t="s">
        <v>5</v>
      </c>
      <c r="D8" s="41"/>
      <c r="E8" s="42"/>
      <c r="F8" s="40" t="str">
        <f>IF('[1]прил 1'!F8=0," ",'[1]прил 1'!F8)</f>
        <v>Открытое акционерное общество "Пружанский РКБО"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2"/>
      <c r="T8" s="3"/>
    </row>
    <row r="9" spans="2:20" s="2" customFormat="1" ht="15" customHeight="1" x14ac:dyDescent="0.2">
      <c r="B9" s="3"/>
      <c r="C9" s="40" t="s">
        <v>6</v>
      </c>
      <c r="D9" s="41"/>
      <c r="E9" s="42"/>
      <c r="F9" s="40">
        <f>IF('[1]прил 1'!F9=0," ",'[1]прил 1'!F9)</f>
        <v>200025994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  <c r="T9" s="3"/>
    </row>
    <row r="10" spans="2:20" s="2" customFormat="1" ht="15" customHeight="1" x14ac:dyDescent="0.2">
      <c r="B10" s="3"/>
      <c r="C10" s="40" t="s">
        <v>7</v>
      </c>
      <c r="D10" s="41"/>
      <c r="E10" s="42"/>
      <c r="F10" s="40" t="str">
        <f>IF('[1]прил 1'!F10=0," ",'[1]прил 1'!F10)</f>
        <v>Стирка и обработка белья и других изделий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2"/>
      <c r="T10" s="3"/>
    </row>
    <row r="11" spans="2:20" s="2" customFormat="1" ht="15" customHeight="1" x14ac:dyDescent="0.2">
      <c r="B11" s="3"/>
      <c r="C11" s="40" t="s">
        <v>8</v>
      </c>
      <c r="D11" s="41"/>
      <c r="E11" s="42"/>
      <c r="F11" s="40" t="str">
        <f>IF('[1]прил 1'!F11=0," ",'[1]прил 1'!F11)</f>
        <v xml:space="preserve">Открытое акционерное общество 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2"/>
      <c r="T11" s="3"/>
    </row>
    <row r="12" spans="2:20" s="2" customFormat="1" ht="15" customHeight="1" x14ac:dyDescent="0.2">
      <c r="B12" s="3"/>
      <c r="C12" s="40" t="s">
        <v>9</v>
      </c>
      <c r="D12" s="41"/>
      <c r="E12" s="42"/>
      <c r="F12" s="40" t="str">
        <f>IF('[1]прил 1'!F12=0," ",'[1]прил 1'!F12)</f>
        <v>Пружанский РИК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2"/>
      <c r="T12" s="3"/>
    </row>
    <row r="13" spans="2:20" s="2" customFormat="1" ht="15" customHeight="1" x14ac:dyDescent="0.2">
      <c r="B13" s="3"/>
      <c r="C13" s="40" t="s">
        <v>10</v>
      </c>
      <c r="D13" s="41"/>
      <c r="E13" s="42"/>
      <c r="F13" s="40" t="str">
        <f>IF('[1]прил 1'!F13=0," ",'[1]прил 1'!F13)</f>
        <v>тыс. рублей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3"/>
    </row>
    <row r="14" spans="2:20" s="2" customFormat="1" ht="13.5" x14ac:dyDescent="0.2">
      <c r="B14" s="3"/>
      <c r="C14" s="40" t="s">
        <v>11</v>
      </c>
      <c r="D14" s="41"/>
      <c r="E14" s="42"/>
      <c r="F14" s="40" t="str">
        <f>IF('[1]прил 1'!F14=0," ",'[1]прил 1'!F14)</f>
        <v>г. Пружаны, ул. Макаренко 21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3"/>
    </row>
    <row r="15" spans="2:20" s="102" customFormat="1" x14ac:dyDescent="0.25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6"/>
      <c r="N15" s="104"/>
      <c r="O15" s="104"/>
      <c r="P15" s="104"/>
      <c r="Q15" s="104"/>
      <c r="R15" s="104"/>
      <c r="S15" s="104"/>
      <c r="T15" s="104"/>
    </row>
    <row r="16" spans="2:20" s="2" customFormat="1" ht="13.5" x14ac:dyDescent="0.2">
      <c r="B16" s="3"/>
      <c r="C16" s="83" t="s">
        <v>12</v>
      </c>
      <c r="D16" s="84"/>
      <c r="E16" s="84"/>
      <c r="F16" s="84"/>
      <c r="G16" s="84"/>
      <c r="H16" s="85"/>
      <c r="I16" s="89" t="s">
        <v>13</v>
      </c>
      <c r="J16" s="10" t="s">
        <v>14</v>
      </c>
      <c r="K16" s="91" t="str">
        <f>F6</f>
        <v>январь</v>
      </c>
      <c r="L16" s="91"/>
      <c r="M16" s="11" t="s">
        <v>4</v>
      </c>
      <c r="N16" s="12" t="str">
        <f>H6</f>
        <v>декабрь</v>
      </c>
      <c r="O16" s="10" t="s">
        <v>14</v>
      </c>
      <c r="P16" s="91" t="str">
        <f>F6</f>
        <v>январь</v>
      </c>
      <c r="Q16" s="91"/>
      <c r="R16" s="13" t="s">
        <v>4</v>
      </c>
      <c r="S16" s="14" t="str">
        <f>H6</f>
        <v>декабрь</v>
      </c>
      <c r="T16" s="3"/>
    </row>
    <row r="17" spans="2:22" s="2" customFormat="1" ht="13.5" x14ac:dyDescent="0.2">
      <c r="B17" s="3"/>
      <c r="C17" s="86"/>
      <c r="D17" s="87"/>
      <c r="E17" s="87"/>
      <c r="F17" s="87"/>
      <c r="G17" s="87"/>
      <c r="H17" s="88"/>
      <c r="I17" s="90"/>
      <c r="J17" s="92">
        <f>J6</f>
        <v>45657</v>
      </c>
      <c r="K17" s="93"/>
      <c r="L17" s="93"/>
      <c r="M17" s="93"/>
      <c r="N17" s="93"/>
      <c r="O17" s="92">
        <f>DATE(YEAR(J17),MONTH(0),DAY(0))</f>
        <v>45291</v>
      </c>
      <c r="P17" s="93"/>
      <c r="Q17" s="93"/>
      <c r="R17" s="93"/>
      <c r="S17" s="94"/>
      <c r="T17" s="3"/>
    </row>
    <row r="18" spans="2:22" s="2" customFormat="1" ht="13.5" x14ac:dyDescent="0.2">
      <c r="B18" s="3"/>
      <c r="C18" s="80">
        <v>1</v>
      </c>
      <c r="D18" s="81"/>
      <c r="E18" s="81"/>
      <c r="F18" s="81"/>
      <c r="G18" s="81"/>
      <c r="H18" s="82"/>
      <c r="I18" s="15">
        <v>2</v>
      </c>
      <c r="J18" s="80">
        <v>3</v>
      </c>
      <c r="K18" s="81"/>
      <c r="L18" s="81"/>
      <c r="M18" s="81"/>
      <c r="N18" s="82"/>
      <c r="O18" s="80">
        <v>4</v>
      </c>
      <c r="P18" s="81"/>
      <c r="Q18" s="81"/>
      <c r="R18" s="81"/>
      <c r="S18" s="82"/>
      <c r="T18" s="3"/>
    </row>
    <row r="19" spans="2:22" s="2" customFormat="1" ht="13.5" x14ac:dyDescent="0.2">
      <c r="B19" s="3"/>
      <c r="C19" s="62" t="s">
        <v>15</v>
      </c>
      <c r="D19" s="63"/>
      <c r="E19" s="63"/>
      <c r="F19" s="63"/>
      <c r="G19" s="63"/>
      <c r="H19" s="72"/>
      <c r="I19" s="16" t="s">
        <v>16</v>
      </c>
      <c r="J19" s="73">
        <v>1030</v>
      </c>
      <c r="K19" s="71"/>
      <c r="L19" s="71"/>
      <c r="M19" s="71"/>
      <c r="N19" s="74"/>
      <c r="O19" s="73">
        <v>1046</v>
      </c>
      <c r="P19" s="71"/>
      <c r="Q19" s="71"/>
      <c r="R19" s="71"/>
      <c r="S19" s="74"/>
      <c r="T19" s="3"/>
      <c r="V19" s="17" t="s">
        <v>17</v>
      </c>
    </row>
    <row r="20" spans="2:22" s="2" customFormat="1" ht="27" customHeight="1" x14ac:dyDescent="0.2">
      <c r="B20" s="3"/>
      <c r="C20" s="40" t="s">
        <v>18</v>
      </c>
      <c r="D20" s="41"/>
      <c r="E20" s="41"/>
      <c r="F20" s="41"/>
      <c r="G20" s="41"/>
      <c r="H20" s="42"/>
      <c r="I20" s="18" t="s">
        <v>19</v>
      </c>
      <c r="J20" s="56">
        <v>794</v>
      </c>
      <c r="K20" s="57"/>
      <c r="L20" s="57"/>
      <c r="M20" s="57"/>
      <c r="N20" s="58"/>
      <c r="O20" s="56">
        <v>837</v>
      </c>
      <c r="P20" s="57"/>
      <c r="Q20" s="57"/>
      <c r="R20" s="57"/>
      <c r="S20" s="58"/>
      <c r="T20" s="3"/>
      <c r="V20" s="17" t="s">
        <v>20</v>
      </c>
    </row>
    <row r="21" spans="2:22" s="2" customFormat="1" ht="13.5" x14ac:dyDescent="0.2">
      <c r="B21" s="3"/>
      <c r="C21" s="40" t="s">
        <v>21</v>
      </c>
      <c r="D21" s="41"/>
      <c r="E21" s="41"/>
      <c r="F21" s="41"/>
      <c r="G21" s="41"/>
      <c r="H21" s="42"/>
      <c r="I21" s="18" t="s">
        <v>22</v>
      </c>
      <c r="J21" s="49">
        <f>J19-J20</f>
        <v>236</v>
      </c>
      <c r="K21" s="50"/>
      <c r="L21" s="50"/>
      <c r="M21" s="50"/>
      <c r="N21" s="51"/>
      <c r="O21" s="49">
        <v>209</v>
      </c>
      <c r="P21" s="50"/>
      <c r="Q21" s="50"/>
      <c r="R21" s="50"/>
      <c r="S21" s="51"/>
      <c r="T21" s="3"/>
    </row>
    <row r="22" spans="2:22" s="2" customFormat="1" ht="13.5" x14ac:dyDescent="0.2">
      <c r="B22" s="3"/>
      <c r="C22" s="40" t="s">
        <v>23</v>
      </c>
      <c r="D22" s="41"/>
      <c r="E22" s="41"/>
      <c r="F22" s="41"/>
      <c r="G22" s="41"/>
      <c r="H22" s="42"/>
      <c r="I22" s="18" t="s">
        <v>24</v>
      </c>
      <c r="J22" s="56">
        <v>250</v>
      </c>
      <c r="K22" s="57"/>
      <c r="L22" s="57"/>
      <c r="M22" s="57"/>
      <c r="N22" s="58"/>
      <c r="O22" s="56">
        <v>244</v>
      </c>
      <c r="P22" s="57"/>
      <c r="Q22" s="57"/>
      <c r="R22" s="57"/>
      <c r="S22" s="58"/>
      <c r="T22" s="3"/>
      <c r="V22" s="17" t="s">
        <v>25</v>
      </c>
    </row>
    <row r="23" spans="2:22" s="2" customFormat="1" ht="13.5" x14ac:dyDescent="0.2">
      <c r="B23" s="3"/>
      <c r="C23" s="40" t="s">
        <v>26</v>
      </c>
      <c r="D23" s="41"/>
      <c r="E23" s="41"/>
      <c r="F23" s="41"/>
      <c r="G23" s="41"/>
      <c r="H23" s="42"/>
      <c r="I23" s="18" t="s">
        <v>27</v>
      </c>
      <c r="J23" s="56"/>
      <c r="K23" s="57"/>
      <c r="L23" s="57"/>
      <c r="M23" s="57"/>
      <c r="N23" s="58"/>
      <c r="O23" s="56"/>
      <c r="P23" s="57"/>
      <c r="Q23" s="57"/>
      <c r="R23" s="57"/>
      <c r="S23" s="58"/>
      <c r="T23" s="3"/>
      <c r="V23" s="17" t="s">
        <v>28</v>
      </c>
    </row>
    <row r="24" spans="2:22" s="2" customFormat="1" ht="27" customHeight="1" x14ac:dyDescent="0.2">
      <c r="B24" s="3"/>
      <c r="C24" s="40" t="s">
        <v>29</v>
      </c>
      <c r="D24" s="41"/>
      <c r="E24" s="41"/>
      <c r="F24" s="41"/>
      <c r="G24" s="41"/>
      <c r="H24" s="42"/>
      <c r="I24" s="18" t="s">
        <v>30</v>
      </c>
      <c r="J24" s="49">
        <f>J21-J22-J23</f>
        <v>-14</v>
      </c>
      <c r="K24" s="50"/>
      <c r="L24" s="50"/>
      <c r="M24" s="50"/>
      <c r="N24" s="51"/>
      <c r="O24" s="49">
        <f>O21-O22-O23</f>
        <v>-35</v>
      </c>
      <c r="P24" s="50"/>
      <c r="Q24" s="50"/>
      <c r="R24" s="50"/>
      <c r="S24" s="51"/>
      <c r="T24" s="3"/>
    </row>
    <row r="25" spans="2:22" s="2" customFormat="1" ht="13.5" x14ac:dyDescent="0.2">
      <c r="B25" s="3"/>
      <c r="C25" s="40" t="s">
        <v>31</v>
      </c>
      <c r="D25" s="41"/>
      <c r="E25" s="41"/>
      <c r="F25" s="41"/>
      <c r="G25" s="41"/>
      <c r="H25" s="42"/>
      <c r="I25" s="18" t="s">
        <v>32</v>
      </c>
      <c r="J25" s="43"/>
      <c r="K25" s="44"/>
      <c r="L25" s="44"/>
      <c r="M25" s="44"/>
      <c r="N25" s="45"/>
      <c r="O25" s="43"/>
      <c r="P25" s="44"/>
      <c r="Q25" s="44"/>
      <c r="R25" s="44"/>
      <c r="S25" s="45"/>
      <c r="T25" s="3"/>
      <c r="V25" s="17" t="s">
        <v>33</v>
      </c>
    </row>
    <row r="26" spans="2:22" s="2" customFormat="1" ht="13.5" x14ac:dyDescent="0.2">
      <c r="B26" s="3"/>
      <c r="C26" s="40" t="s">
        <v>34</v>
      </c>
      <c r="D26" s="41"/>
      <c r="E26" s="41"/>
      <c r="F26" s="41"/>
      <c r="G26" s="41"/>
      <c r="H26" s="42"/>
      <c r="I26" s="18" t="s">
        <v>35</v>
      </c>
      <c r="J26" s="56"/>
      <c r="K26" s="57"/>
      <c r="L26" s="57"/>
      <c r="M26" s="57"/>
      <c r="N26" s="58"/>
      <c r="O26" s="56"/>
      <c r="P26" s="57"/>
      <c r="Q26" s="57"/>
      <c r="R26" s="57"/>
      <c r="S26" s="58"/>
      <c r="T26" s="3"/>
      <c r="V26" s="17" t="s">
        <v>36</v>
      </c>
    </row>
    <row r="27" spans="2:22" s="2" customFormat="1" ht="13.5" x14ac:dyDescent="0.2">
      <c r="B27" s="3"/>
      <c r="C27" s="40" t="s">
        <v>37</v>
      </c>
      <c r="D27" s="41"/>
      <c r="E27" s="41"/>
      <c r="F27" s="41"/>
      <c r="G27" s="41"/>
      <c r="H27" s="42"/>
      <c r="I27" s="18" t="s">
        <v>38</v>
      </c>
      <c r="J27" s="49">
        <f>J24+J25-J26</f>
        <v>-14</v>
      </c>
      <c r="K27" s="50"/>
      <c r="L27" s="50"/>
      <c r="M27" s="50"/>
      <c r="N27" s="51"/>
      <c r="O27" s="49">
        <f>O24+O25-O26</f>
        <v>-35</v>
      </c>
      <c r="P27" s="50"/>
      <c r="Q27" s="50"/>
      <c r="R27" s="50"/>
      <c r="S27" s="51"/>
      <c r="T27" s="3"/>
    </row>
    <row r="28" spans="2:22" s="2" customFormat="1" ht="13.5" x14ac:dyDescent="0.2">
      <c r="B28" s="3"/>
      <c r="C28" s="67" t="s">
        <v>39</v>
      </c>
      <c r="D28" s="68"/>
      <c r="E28" s="68"/>
      <c r="F28" s="68"/>
      <c r="G28" s="68"/>
      <c r="H28" s="79"/>
      <c r="I28" s="19">
        <v>100</v>
      </c>
      <c r="J28" s="69">
        <v>95</v>
      </c>
      <c r="K28" s="70"/>
      <c r="L28" s="70"/>
      <c r="M28" s="70"/>
      <c r="N28" s="78"/>
      <c r="O28" s="69">
        <v>89</v>
      </c>
      <c r="P28" s="70"/>
      <c r="Q28" s="70"/>
      <c r="R28" s="70"/>
      <c r="S28" s="78"/>
      <c r="T28" s="3"/>
      <c r="V28" s="17" t="s">
        <v>40</v>
      </c>
    </row>
    <row r="29" spans="2:22" s="2" customFormat="1" ht="13.5" x14ac:dyDescent="0.2">
      <c r="B29" s="3"/>
      <c r="C29" s="67" t="s">
        <v>41</v>
      </c>
      <c r="D29" s="68"/>
      <c r="E29" s="68"/>
      <c r="F29" s="68"/>
      <c r="G29" s="68"/>
      <c r="H29" s="68"/>
      <c r="I29" s="19"/>
      <c r="J29" s="69"/>
      <c r="K29" s="70"/>
      <c r="L29" s="70"/>
      <c r="M29" s="70"/>
      <c r="N29" s="70"/>
      <c r="O29" s="70"/>
      <c r="P29" s="70"/>
      <c r="Q29" s="70"/>
      <c r="R29" s="70"/>
      <c r="S29" s="70"/>
      <c r="T29" s="3"/>
      <c r="V29" s="20"/>
    </row>
    <row r="30" spans="2:22" s="2" customFormat="1" ht="27" customHeight="1" x14ac:dyDescent="0.2">
      <c r="B30" s="3"/>
      <c r="C30" s="62" t="s">
        <v>42</v>
      </c>
      <c r="D30" s="63"/>
      <c r="E30" s="63"/>
      <c r="F30" s="63"/>
      <c r="G30" s="63"/>
      <c r="H30" s="63"/>
      <c r="I30" s="21">
        <v>101</v>
      </c>
      <c r="J30" s="73"/>
      <c r="K30" s="71"/>
      <c r="L30" s="71"/>
      <c r="M30" s="71"/>
      <c r="N30" s="71"/>
      <c r="O30" s="71">
        <v>62</v>
      </c>
      <c r="P30" s="71"/>
      <c r="Q30" s="71"/>
      <c r="R30" s="71"/>
      <c r="S30" s="71"/>
      <c r="T30" s="3"/>
      <c r="V30" s="20"/>
    </row>
    <row r="31" spans="2:22" s="2" customFormat="1" ht="27" customHeight="1" x14ac:dyDescent="0.2">
      <c r="B31" s="3"/>
      <c r="C31" s="62" t="s">
        <v>43</v>
      </c>
      <c r="D31" s="63"/>
      <c r="E31" s="63"/>
      <c r="F31" s="63"/>
      <c r="G31" s="63"/>
      <c r="H31" s="72"/>
      <c r="I31" s="21">
        <v>102</v>
      </c>
      <c r="J31" s="73">
        <v>0</v>
      </c>
      <c r="K31" s="71"/>
      <c r="L31" s="71"/>
      <c r="M31" s="71"/>
      <c r="N31" s="74"/>
      <c r="O31" s="73">
        <v>0</v>
      </c>
      <c r="P31" s="71"/>
      <c r="Q31" s="71"/>
      <c r="R31" s="71"/>
      <c r="S31" s="74"/>
      <c r="T31" s="3"/>
      <c r="V31" s="22"/>
    </row>
    <row r="32" spans="2:22" s="2" customFormat="1" ht="13.5" x14ac:dyDescent="0.2">
      <c r="B32" s="3"/>
      <c r="C32" s="40" t="s">
        <v>44</v>
      </c>
      <c r="D32" s="41"/>
      <c r="E32" s="41"/>
      <c r="F32" s="41"/>
      <c r="G32" s="41"/>
      <c r="H32" s="42"/>
      <c r="I32" s="23">
        <v>103</v>
      </c>
      <c r="J32" s="43"/>
      <c r="K32" s="44"/>
      <c r="L32" s="44"/>
      <c r="M32" s="44"/>
      <c r="N32" s="45"/>
      <c r="O32" s="43"/>
      <c r="P32" s="44"/>
      <c r="Q32" s="44"/>
      <c r="R32" s="44"/>
      <c r="S32" s="45"/>
      <c r="T32" s="3"/>
      <c r="V32" s="22"/>
    </row>
    <row r="33" spans="2:22" s="2" customFormat="1" ht="13.5" x14ac:dyDescent="0.2">
      <c r="B33" s="3"/>
      <c r="C33" s="40" t="s">
        <v>45</v>
      </c>
      <c r="D33" s="41"/>
      <c r="E33" s="41"/>
      <c r="F33" s="41"/>
      <c r="G33" s="41"/>
      <c r="H33" s="42"/>
      <c r="I33" s="23">
        <v>104</v>
      </c>
      <c r="J33" s="43">
        <v>95</v>
      </c>
      <c r="K33" s="44"/>
      <c r="L33" s="44"/>
      <c r="M33" s="44"/>
      <c r="N33" s="45"/>
      <c r="O33" s="43">
        <v>27</v>
      </c>
      <c r="P33" s="44"/>
      <c r="Q33" s="44"/>
      <c r="R33" s="44"/>
      <c r="S33" s="45"/>
      <c r="T33" s="3"/>
      <c r="V33" s="22"/>
    </row>
    <row r="34" spans="2:22" s="2" customFormat="1" ht="13.5" x14ac:dyDescent="0.2">
      <c r="B34" s="3"/>
      <c r="C34" s="40" t="s">
        <v>46</v>
      </c>
      <c r="D34" s="41"/>
      <c r="E34" s="41"/>
      <c r="F34" s="41"/>
      <c r="G34" s="41"/>
      <c r="H34" s="42"/>
      <c r="I34" s="23">
        <v>110</v>
      </c>
      <c r="J34" s="75">
        <f>SUM(J36:N37)</f>
        <v>88</v>
      </c>
      <c r="K34" s="76"/>
      <c r="L34" s="76"/>
      <c r="M34" s="76"/>
      <c r="N34" s="77"/>
      <c r="O34" s="75">
        <f>SUM(O36:S37)</f>
        <v>52</v>
      </c>
      <c r="P34" s="76"/>
      <c r="Q34" s="76"/>
      <c r="R34" s="76"/>
      <c r="S34" s="77"/>
      <c r="T34" s="3"/>
      <c r="V34" s="17" t="s">
        <v>47</v>
      </c>
    </row>
    <row r="35" spans="2:22" s="2" customFormat="1" ht="13.5" x14ac:dyDescent="0.2">
      <c r="B35" s="3"/>
      <c r="C35" s="67" t="s">
        <v>41</v>
      </c>
      <c r="D35" s="68"/>
      <c r="E35" s="68"/>
      <c r="F35" s="68"/>
      <c r="G35" s="68"/>
      <c r="H35" s="68"/>
      <c r="I35" s="24"/>
      <c r="J35" s="69"/>
      <c r="K35" s="70"/>
      <c r="L35" s="70"/>
      <c r="M35" s="70"/>
      <c r="N35" s="78"/>
      <c r="O35" s="69"/>
      <c r="P35" s="70"/>
      <c r="Q35" s="70"/>
      <c r="R35" s="70"/>
      <c r="S35" s="78"/>
      <c r="T35" s="3"/>
      <c r="V35" s="20"/>
    </row>
    <row r="36" spans="2:22" s="2" customFormat="1" ht="27" customHeight="1" x14ac:dyDescent="0.2">
      <c r="B36" s="3"/>
      <c r="C36" s="62" t="s">
        <v>48</v>
      </c>
      <c r="D36" s="63"/>
      <c r="E36" s="63"/>
      <c r="F36" s="63"/>
      <c r="G36" s="63"/>
      <c r="H36" s="63"/>
      <c r="I36" s="25">
        <v>111</v>
      </c>
      <c r="J36" s="53"/>
      <c r="K36" s="54"/>
      <c r="L36" s="54"/>
      <c r="M36" s="54"/>
      <c r="N36" s="55"/>
      <c r="O36" s="53">
        <v>28</v>
      </c>
      <c r="P36" s="54"/>
      <c r="Q36" s="54"/>
      <c r="R36" s="54"/>
      <c r="S36" s="55"/>
      <c r="T36" s="3"/>
      <c r="V36" s="20"/>
    </row>
    <row r="37" spans="2:22" s="2" customFormat="1" ht="13.5" x14ac:dyDescent="0.2">
      <c r="B37" s="3"/>
      <c r="C37" s="62" t="s">
        <v>49</v>
      </c>
      <c r="D37" s="63"/>
      <c r="E37" s="63"/>
      <c r="F37" s="63"/>
      <c r="G37" s="63"/>
      <c r="H37" s="72"/>
      <c r="I37" s="21">
        <v>112</v>
      </c>
      <c r="J37" s="53">
        <v>88</v>
      </c>
      <c r="K37" s="54"/>
      <c r="L37" s="54"/>
      <c r="M37" s="54"/>
      <c r="N37" s="55"/>
      <c r="O37" s="53">
        <v>24</v>
      </c>
      <c r="P37" s="54"/>
      <c r="Q37" s="54"/>
      <c r="R37" s="54"/>
      <c r="S37" s="55"/>
      <c r="T37" s="3"/>
      <c r="V37" s="22"/>
    </row>
    <row r="38" spans="2:22" s="2" customFormat="1" ht="13.5" x14ac:dyDescent="0.2">
      <c r="B38" s="3"/>
      <c r="C38" s="40" t="s">
        <v>50</v>
      </c>
      <c r="D38" s="41"/>
      <c r="E38" s="41"/>
      <c r="F38" s="41"/>
      <c r="G38" s="41"/>
      <c r="H38" s="42"/>
      <c r="I38" s="23">
        <v>120</v>
      </c>
      <c r="J38" s="49">
        <f>SUM(J40:N41)</f>
        <v>0</v>
      </c>
      <c r="K38" s="50"/>
      <c r="L38" s="50"/>
      <c r="M38" s="50"/>
      <c r="N38" s="51"/>
      <c r="O38" s="49">
        <f>SUM(O40:S41)</f>
        <v>0</v>
      </c>
      <c r="P38" s="50"/>
      <c r="Q38" s="50"/>
      <c r="R38" s="50"/>
      <c r="S38" s="51"/>
      <c r="T38" s="3"/>
      <c r="V38" s="17" t="s">
        <v>40</v>
      </c>
    </row>
    <row r="39" spans="2:22" s="2" customFormat="1" ht="13.5" x14ac:dyDescent="0.2">
      <c r="B39" s="3"/>
      <c r="C39" s="67" t="s">
        <v>41</v>
      </c>
      <c r="D39" s="68"/>
      <c r="E39" s="68"/>
      <c r="F39" s="68"/>
      <c r="G39" s="68"/>
      <c r="H39" s="68"/>
      <c r="I39" s="19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3"/>
      <c r="V39" s="20"/>
    </row>
    <row r="40" spans="2:22" s="2" customFormat="1" ht="13.5" x14ac:dyDescent="0.2">
      <c r="B40" s="3"/>
      <c r="C40" s="62" t="s">
        <v>51</v>
      </c>
      <c r="D40" s="63"/>
      <c r="E40" s="63"/>
      <c r="F40" s="63"/>
      <c r="G40" s="63"/>
      <c r="H40" s="63"/>
      <c r="I40" s="21">
        <v>121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3"/>
      <c r="V40" s="20"/>
    </row>
    <row r="41" spans="2:22" s="2" customFormat="1" ht="13.5" x14ac:dyDescent="0.2">
      <c r="B41" s="3"/>
      <c r="C41" s="62" t="s">
        <v>52</v>
      </c>
      <c r="D41" s="63"/>
      <c r="E41" s="63"/>
      <c r="F41" s="63"/>
      <c r="G41" s="63"/>
      <c r="H41" s="72"/>
      <c r="I41" s="21">
        <v>122</v>
      </c>
      <c r="J41" s="73"/>
      <c r="K41" s="71"/>
      <c r="L41" s="71"/>
      <c r="M41" s="71"/>
      <c r="N41" s="74"/>
      <c r="O41" s="73"/>
      <c r="P41" s="71"/>
      <c r="Q41" s="71"/>
      <c r="R41" s="71"/>
      <c r="S41" s="74"/>
      <c r="T41" s="3"/>
      <c r="V41" s="22"/>
    </row>
    <row r="42" spans="2:22" s="2" customFormat="1" ht="13.5" x14ac:dyDescent="0.2">
      <c r="B42" s="3"/>
      <c r="C42" s="40" t="s">
        <v>53</v>
      </c>
      <c r="D42" s="41"/>
      <c r="E42" s="41"/>
      <c r="F42" s="41"/>
      <c r="G42" s="41"/>
      <c r="H42" s="42"/>
      <c r="I42" s="23">
        <v>130</v>
      </c>
      <c r="J42" s="64">
        <f>SUM(J44:N46)</f>
        <v>0</v>
      </c>
      <c r="K42" s="65"/>
      <c r="L42" s="65"/>
      <c r="M42" s="65"/>
      <c r="N42" s="66"/>
      <c r="O42" s="64">
        <v>0</v>
      </c>
      <c r="P42" s="65"/>
      <c r="Q42" s="65"/>
      <c r="R42" s="65"/>
      <c r="S42" s="66"/>
      <c r="T42" s="3"/>
      <c r="V42" s="17" t="s">
        <v>47</v>
      </c>
    </row>
    <row r="43" spans="2:22" s="2" customFormat="1" ht="13.5" customHeight="1" x14ac:dyDescent="0.2">
      <c r="B43" s="3"/>
      <c r="C43" s="67" t="s">
        <v>41</v>
      </c>
      <c r="D43" s="68"/>
      <c r="E43" s="68"/>
      <c r="F43" s="68"/>
      <c r="G43" s="68"/>
      <c r="H43" s="68"/>
      <c r="I43" s="24"/>
      <c r="J43" s="69"/>
      <c r="K43" s="70"/>
      <c r="L43" s="70"/>
      <c r="M43" s="70"/>
      <c r="N43" s="70"/>
      <c r="O43" s="69"/>
      <c r="P43" s="70"/>
      <c r="Q43" s="70"/>
      <c r="R43" s="70"/>
      <c r="S43" s="70"/>
      <c r="T43" s="3"/>
      <c r="V43" s="20"/>
    </row>
    <row r="44" spans="2:22" s="2" customFormat="1" ht="13.5" x14ac:dyDescent="0.2">
      <c r="B44" s="3"/>
      <c r="C44" s="62" t="s">
        <v>54</v>
      </c>
      <c r="D44" s="63"/>
      <c r="E44" s="63"/>
      <c r="F44" s="63"/>
      <c r="G44" s="63"/>
      <c r="H44" s="63"/>
      <c r="I44" s="25">
        <v>131</v>
      </c>
      <c r="J44" s="53"/>
      <c r="K44" s="54"/>
      <c r="L44" s="54"/>
      <c r="M44" s="54"/>
      <c r="N44" s="54"/>
      <c r="O44" s="53"/>
      <c r="P44" s="54"/>
      <c r="Q44" s="54"/>
      <c r="R44" s="54"/>
      <c r="S44" s="54"/>
      <c r="T44" s="3"/>
      <c r="V44" s="20"/>
    </row>
    <row r="45" spans="2:22" s="2" customFormat="1" ht="13.5" x14ac:dyDescent="0.2">
      <c r="B45" s="3"/>
      <c r="C45" s="40" t="s">
        <v>51</v>
      </c>
      <c r="D45" s="41"/>
      <c r="E45" s="41"/>
      <c r="F45" s="41"/>
      <c r="G45" s="41"/>
      <c r="H45" s="42"/>
      <c r="I45" s="23">
        <v>132</v>
      </c>
      <c r="J45" s="53"/>
      <c r="K45" s="54"/>
      <c r="L45" s="54"/>
      <c r="M45" s="54"/>
      <c r="N45" s="55"/>
      <c r="O45" s="53"/>
      <c r="P45" s="54"/>
      <c r="Q45" s="54"/>
      <c r="R45" s="54"/>
      <c r="S45" s="55"/>
      <c r="T45" s="3"/>
      <c r="V45" s="22"/>
    </row>
    <row r="46" spans="2:22" s="2" customFormat="1" ht="13.5" x14ac:dyDescent="0.2">
      <c r="B46" s="3"/>
      <c r="C46" s="40" t="s">
        <v>55</v>
      </c>
      <c r="D46" s="41"/>
      <c r="E46" s="41"/>
      <c r="F46" s="41"/>
      <c r="G46" s="41"/>
      <c r="H46" s="42"/>
      <c r="I46" s="23">
        <v>133</v>
      </c>
      <c r="J46" s="56"/>
      <c r="K46" s="57"/>
      <c r="L46" s="57"/>
      <c r="M46" s="57"/>
      <c r="N46" s="58"/>
      <c r="O46" s="56"/>
      <c r="P46" s="57"/>
      <c r="Q46" s="57"/>
      <c r="R46" s="57"/>
      <c r="S46" s="58"/>
      <c r="T46" s="3"/>
      <c r="V46" s="22"/>
    </row>
    <row r="47" spans="2:22" s="2" customFormat="1" ht="27.75" customHeight="1" x14ac:dyDescent="0.2">
      <c r="B47" s="3"/>
      <c r="C47" s="40" t="s">
        <v>56</v>
      </c>
      <c r="D47" s="41"/>
      <c r="E47" s="41"/>
      <c r="F47" s="41"/>
      <c r="G47" s="41"/>
      <c r="H47" s="42"/>
      <c r="I47" s="23">
        <v>140</v>
      </c>
      <c r="J47" s="59">
        <f>J28-J34+J38-J42</f>
        <v>7</v>
      </c>
      <c r="K47" s="60"/>
      <c r="L47" s="60"/>
      <c r="M47" s="60"/>
      <c r="N47" s="61"/>
      <c r="O47" s="59">
        <f>O28-O34+O38-O42</f>
        <v>37</v>
      </c>
      <c r="P47" s="60"/>
      <c r="Q47" s="60"/>
      <c r="R47" s="60"/>
      <c r="S47" s="61"/>
      <c r="T47" s="3"/>
      <c r="V47" s="22"/>
    </row>
    <row r="48" spans="2:22" s="2" customFormat="1" ht="13.5" x14ac:dyDescent="0.2">
      <c r="B48" s="3"/>
      <c r="C48" s="40" t="s">
        <v>57</v>
      </c>
      <c r="D48" s="41"/>
      <c r="E48" s="41"/>
      <c r="F48" s="41"/>
      <c r="G48" s="41"/>
      <c r="H48" s="42"/>
      <c r="I48" s="23">
        <v>150</v>
      </c>
      <c r="J48" s="49">
        <f>J27+J47</f>
        <v>-7</v>
      </c>
      <c r="K48" s="50"/>
      <c r="L48" s="50"/>
      <c r="M48" s="50"/>
      <c r="N48" s="51"/>
      <c r="O48" s="49">
        <f>O27+O47</f>
        <v>2</v>
      </c>
      <c r="P48" s="50"/>
      <c r="Q48" s="50"/>
      <c r="R48" s="50"/>
      <c r="S48" s="51"/>
      <c r="T48" s="3"/>
    </row>
    <row r="49" spans="2:30" s="2" customFormat="1" ht="13.5" x14ac:dyDescent="0.2">
      <c r="B49" s="3"/>
      <c r="C49" s="40" t="s">
        <v>58</v>
      </c>
      <c r="D49" s="41"/>
      <c r="E49" s="41"/>
      <c r="F49" s="41"/>
      <c r="G49" s="41"/>
      <c r="H49" s="42"/>
      <c r="I49" s="23">
        <v>160</v>
      </c>
      <c r="J49" s="53"/>
      <c r="K49" s="54"/>
      <c r="L49" s="54"/>
      <c r="M49" s="54"/>
      <c r="N49" s="55"/>
      <c r="O49" s="53">
        <v>1</v>
      </c>
      <c r="P49" s="54"/>
      <c r="Q49" s="54"/>
      <c r="R49" s="54"/>
      <c r="S49" s="55"/>
      <c r="T49" s="3"/>
      <c r="V49" s="17" t="s">
        <v>59</v>
      </c>
    </row>
    <row r="50" spans="2:30" s="2" customFormat="1" ht="13.5" x14ac:dyDescent="0.2">
      <c r="B50" s="3"/>
      <c r="C50" s="40" t="s">
        <v>60</v>
      </c>
      <c r="D50" s="41"/>
      <c r="E50" s="41"/>
      <c r="F50" s="41"/>
      <c r="G50" s="41"/>
      <c r="H50" s="42"/>
      <c r="I50" s="23">
        <v>170</v>
      </c>
      <c r="J50" s="43"/>
      <c r="K50" s="44"/>
      <c r="L50" s="44"/>
      <c r="M50" s="44"/>
      <c r="N50" s="45"/>
      <c r="O50" s="43"/>
      <c r="P50" s="44"/>
      <c r="Q50" s="44"/>
      <c r="R50" s="44"/>
      <c r="S50" s="45"/>
      <c r="T50" s="3"/>
      <c r="V50" s="26" t="s">
        <v>61</v>
      </c>
    </row>
    <row r="51" spans="2:30" s="2" customFormat="1" ht="13.5" x14ac:dyDescent="0.2">
      <c r="B51" s="3"/>
      <c r="C51" s="40" t="s">
        <v>62</v>
      </c>
      <c r="D51" s="41"/>
      <c r="E51" s="41"/>
      <c r="F51" s="41"/>
      <c r="G51" s="41"/>
      <c r="H51" s="42"/>
      <c r="I51" s="23">
        <v>180</v>
      </c>
      <c r="J51" s="43">
        <v>0</v>
      </c>
      <c r="K51" s="44"/>
      <c r="L51" s="44"/>
      <c r="M51" s="44"/>
      <c r="N51" s="45"/>
      <c r="O51" s="43">
        <v>0</v>
      </c>
      <c r="P51" s="44"/>
      <c r="Q51" s="44"/>
      <c r="R51" s="44"/>
      <c r="S51" s="45"/>
      <c r="T51" s="3"/>
      <c r="V51" s="26" t="s">
        <v>63</v>
      </c>
    </row>
    <row r="52" spans="2:30" s="2" customFormat="1" ht="13.5" x14ac:dyDescent="0.2">
      <c r="B52" s="3"/>
      <c r="C52" s="40" t="s">
        <v>64</v>
      </c>
      <c r="D52" s="41"/>
      <c r="E52" s="41"/>
      <c r="F52" s="41"/>
      <c r="G52" s="41"/>
      <c r="H52" s="42"/>
      <c r="I52" s="23">
        <v>190</v>
      </c>
      <c r="J52" s="53">
        <v>0</v>
      </c>
      <c r="K52" s="54"/>
      <c r="L52" s="54"/>
      <c r="M52" s="54"/>
      <c r="N52" s="55"/>
      <c r="O52" s="53">
        <v>0</v>
      </c>
      <c r="P52" s="54"/>
      <c r="Q52" s="54"/>
      <c r="R52" s="54"/>
      <c r="S52" s="55"/>
      <c r="T52" s="3"/>
      <c r="V52" s="26" t="s">
        <v>59</v>
      </c>
    </row>
    <row r="53" spans="2:30" s="2" customFormat="1" ht="13.5" x14ac:dyDescent="0.2">
      <c r="B53" s="3"/>
      <c r="C53" s="40" t="s">
        <v>65</v>
      </c>
      <c r="D53" s="41"/>
      <c r="E53" s="41"/>
      <c r="F53" s="41"/>
      <c r="G53" s="41"/>
      <c r="H53" s="42"/>
      <c r="I53" s="23">
        <v>200</v>
      </c>
      <c r="J53" s="56">
        <v>0</v>
      </c>
      <c r="K53" s="57"/>
      <c r="L53" s="57"/>
      <c r="M53" s="57"/>
      <c r="N53" s="58"/>
      <c r="O53" s="56">
        <v>0</v>
      </c>
      <c r="P53" s="57"/>
      <c r="Q53" s="57"/>
      <c r="R53" s="57"/>
      <c r="S53" s="58"/>
      <c r="T53" s="3"/>
      <c r="V53" s="26" t="s">
        <v>59</v>
      </c>
      <c r="X53" s="20"/>
      <c r="Y53" s="20"/>
      <c r="Z53" s="20"/>
      <c r="AA53" s="20"/>
      <c r="AB53" s="20"/>
    </row>
    <row r="54" spans="2:30" s="2" customFormat="1" ht="15" customHeight="1" x14ac:dyDescent="0.25">
      <c r="B54" s="3"/>
      <c r="C54" s="40" t="s">
        <v>66</v>
      </c>
      <c r="D54" s="41"/>
      <c r="E54" s="41"/>
      <c r="F54" s="41"/>
      <c r="G54" s="41"/>
      <c r="H54" s="42"/>
      <c r="I54" s="23">
        <v>210</v>
      </c>
      <c r="J54" s="49">
        <f>J48-J49+J50+J51-J52-J53</f>
        <v>-7</v>
      </c>
      <c r="K54" s="50"/>
      <c r="L54" s="50"/>
      <c r="M54" s="50"/>
      <c r="N54" s="51"/>
      <c r="O54" s="49">
        <f>O48-O49+O50+O51-O52-O53</f>
        <v>1</v>
      </c>
      <c r="P54" s="50"/>
      <c r="Q54" s="50"/>
      <c r="R54" s="50"/>
      <c r="S54" s="51"/>
      <c r="T54" s="3"/>
      <c r="V54" s="27"/>
      <c r="W54" s="28" t="str">
        <f>IF(H6="декабрь"," ","≠")</f>
        <v xml:space="preserve"> </v>
      </c>
      <c r="X54" s="28" t="str">
        <f>IF(H6="декабрь"," ",'[1]прил 1'!I67)</f>
        <v xml:space="preserve"> </v>
      </c>
      <c r="Y54" s="52" t="str">
        <f>IF(H6="декабрь"," ","стр.210 гр.3 Отчета ≠ стр.470 гр.3 ББ")</f>
        <v xml:space="preserve"> </v>
      </c>
      <c r="Z54" s="52"/>
      <c r="AA54" s="52"/>
      <c r="AB54" s="52"/>
      <c r="AC54" s="28"/>
      <c r="AD54" s="28"/>
    </row>
    <row r="55" spans="2:30" s="2" customFormat="1" ht="27" customHeight="1" x14ac:dyDescent="0.25">
      <c r="B55" s="3"/>
      <c r="C55" s="40" t="s">
        <v>67</v>
      </c>
      <c r="D55" s="41"/>
      <c r="E55" s="41"/>
      <c r="F55" s="41"/>
      <c r="G55" s="41"/>
      <c r="H55" s="42"/>
      <c r="I55" s="23">
        <v>220</v>
      </c>
      <c r="J55" s="46">
        <v>0</v>
      </c>
      <c r="K55" s="47"/>
      <c r="L55" s="47"/>
      <c r="M55" s="47"/>
      <c r="N55" s="48"/>
      <c r="O55" s="46">
        <v>0</v>
      </c>
      <c r="P55" s="47"/>
      <c r="Q55" s="47"/>
      <c r="R55" s="47"/>
      <c r="S55" s="48"/>
      <c r="T55" s="3"/>
      <c r="V55" s="17" t="s">
        <v>68</v>
      </c>
      <c r="X55" s="20"/>
      <c r="Y55" s="20"/>
      <c r="Z55" s="20"/>
      <c r="AA55" s="20"/>
      <c r="AB55" s="20"/>
    </row>
    <row r="56" spans="2:30" s="2" customFormat="1" ht="27" customHeight="1" x14ac:dyDescent="0.25">
      <c r="B56" s="3"/>
      <c r="C56" s="40" t="s">
        <v>69</v>
      </c>
      <c r="D56" s="41"/>
      <c r="E56" s="41"/>
      <c r="F56" s="41"/>
      <c r="G56" s="41"/>
      <c r="H56" s="42"/>
      <c r="I56" s="23">
        <v>230</v>
      </c>
      <c r="J56" s="46">
        <v>0</v>
      </c>
      <c r="K56" s="47"/>
      <c r="L56" s="47"/>
      <c r="M56" s="47"/>
      <c r="N56" s="48"/>
      <c r="O56" s="46">
        <v>0</v>
      </c>
      <c r="P56" s="47"/>
      <c r="Q56" s="47"/>
      <c r="R56" s="47"/>
      <c r="S56" s="48"/>
      <c r="T56" s="3"/>
      <c r="V56" s="17"/>
      <c r="X56" s="20"/>
      <c r="Y56" s="20"/>
      <c r="Z56" s="20"/>
      <c r="AA56" s="20"/>
      <c r="AB56" s="20"/>
    </row>
    <row r="57" spans="2:30" s="2" customFormat="1" ht="13.5" x14ac:dyDescent="0.2">
      <c r="B57" s="3"/>
      <c r="C57" s="40" t="s">
        <v>70</v>
      </c>
      <c r="D57" s="41"/>
      <c r="E57" s="41"/>
      <c r="F57" s="41"/>
      <c r="G57" s="41"/>
      <c r="H57" s="42"/>
      <c r="I57" s="23">
        <v>240</v>
      </c>
      <c r="J57" s="49">
        <f>J54+J55+J56</f>
        <v>-7</v>
      </c>
      <c r="K57" s="50"/>
      <c r="L57" s="50"/>
      <c r="M57" s="50"/>
      <c r="N57" s="51"/>
      <c r="O57" s="49">
        <f>O54+O55+O56</f>
        <v>1</v>
      </c>
      <c r="P57" s="50"/>
      <c r="Q57" s="50"/>
      <c r="R57" s="50"/>
      <c r="S57" s="51"/>
      <c r="T57" s="3"/>
      <c r="X57" s="20"/>
      <c r="Y57" s="20"/>
      <c r="Z57" s="20"/>
      <c r="AA57" s="20"/>
      <c r="AB57" s="20"/>
    </row>
    <row r="58" spans="2:30" s="2" customFormat="1" ht="13.5" x14ac:dyDescent="0.2">
      <c r="B58" s="3"/>
      <c r="C58" s="40" t="s">
        <v>71</v>
      </c>
      <c r="D58" s="41"/>
      <c r="E58" s="41"/>
      <c r="F58" s="41"/>
      <c r="G58" s="41"/>
      <c r="H58" s="42"/>
      <c r="I58" s="23">
        <v>250</v>
      </c>
      <c r="J58" s="43">
        <v>0</v>
      </c>
      <c r="K58" s="44"/>
      <c r="L58" s="44"/>
      <c r="M58" s="44"/>
      <c r="N58" s="45"/>
      <c r="O58" s="43">
        <v>0</v>
      </c>
      <c r="P58" s="44"/>
      <c r="Q58" s="44"/>
      <c r="R58" s="44"/>
      <c r="S58" s="45"/>
      <c r="T58" s="3"/>
      <c r="V58" s="17"/>
      <c r="X58" s="20"/>
      <c r="Y58" s="20"/>
      <c r="Z58" s="20"/>
      <c r="AA58" s="20"/>
      <c r="AB58" s="20"/>
    </row>
    <row r="59" spans="2:30" s="2" customFormat="1" ht="13.5" x14ac:dyDescent="0.2">
      <c r="B59" s="3"/>
      <c r="C59" s="40" t="s">
        <v>72</v>
      </c>
      <c r="D59" s="41"/>
      <c r="E59" s="41"/>
      <c r="F59" s="41"/>
      <c r="G59" s="41"/>
      <c r="H59" s="42"/>
      <c r="I59" s="23">
        <v>260</v>
      </c>
      <c r="J59" s="43">
        <v>0</v>
      </c>
      <c r="K59" s="44"/>
      <c r="L59" s="44"/>
      <c r="M59" s="44"/>
      <c r="N59" s="45"/>
      <c r="O59" s="43">
        <v>0</v>
      </c>
      <c r="P59" s="44"/>
      <c r="Q59" s="44"/>
      <c r="R59" s="44"/>
      <c r="S59" s="45"/>
      <c r="T59" s="3"/>
      <c r="V59" s="17"/>
    </row>
    <row r="60" spans="2:30" ht="15.75" x14ac:dyDescent="0.25">
      <c r="B60" s="30"/>
      <c r="C60" s="31"/>
      <c r="D60" s="31"/>
      <c r="E60" s="31"/>
      <c r="F60" s="31"/>
      <c r="G60" s="31"/>
      <c r="H60" s="31"/>
      <c r="I60" s="30"/>
      <c r="J60" s="30"/>
      <c r="K60" s="30"/>
      <c r="L60" s="30"/>
      <c r="M60" s="32"/>
      <c r="N60" s="30"/>
      <c r="O60" s="30"/>
      <c r="P60" s="30"/>
      <c r="Q60" s="30"/>
      <c r="R60" s="30"/>
      <c r="S60" s="30"/>
      <c r="T60" s="30"/>
    </row>
    <row r="61" spans="2:30" s="102" customFormat="1" x14ac:dyDescent="0.25">
      <c r="B61" s="104"/>
      <c r="C61" s="107" t="s">
        <v>73</v>
      </c>
      <c r="D61" s="107"/>
      <c r="E61" s="105"/>
      <c r="F61" s="108"/>
      <c r="G61" s="108"/>
      <c r="H61" s="108"/>
      <c r="I61" s="105"/>
      <c r="J61" s="108" t="str">
        <f>IF('[1]прил 1'!I98=0," ",'[1]прил 1'!I98)</f>
        <v>Гвоздик А.Ф.</v>
      </c>
      <c r="K61" s="108"/>
      <c r="L61" s="108"/>
      <c r="M61" s="108"/>
      <c r="N61" s="108"/>
      <c r="O61" s="108"/>
      <c r="P61" s="104"/>
      <c r="Q61" s="104"/>
      <c r="R61" s="104"/>
      <c r="S61" s="104"/>
      <c r="T61" s="104"/>
    </row>
    <row r="62" spans="2:30" s="33" customFormat="1" ht="12" x14ac:dyDescent="0.25">
      <c r="B62" s="34"/>
      <c r="C62" s="35" t="s">
        <v>74</v>
      </c>
      <c r="D62" s="35"/>
      <c r="E62" s="35"/>
      <c r="F62" s="38" t="s">
        <v>75</v>
      </c>
      <c r="G62" s="38"/>
      <c r="H62" s="38"/>
      <c r="I62" s="36"/>
      <c r="J62" s="38" t="s">
        <v>76</v>
      </c>
      <c r="K62" s="38"/>
      <c r="L62" s="38"/>
      <c r="M62" s="38"/>
      <c r="N62" s="38"/>
      <c r="O62" s="38"/>
      <c r="P62" s="34"/>
      <c r="Q62" s="34"/>
      <c r="R62" s="34"/>
      <c r="S62" s="34"/>
      <c r="T62" s="34"/>
    </row>
    <row r="63" spans="2:30" s="102" customFormat="1" x14ac:dyDescent="0.25">
      <c r="B63" s="104"/>
      <c r="C63" s="107" t="s">
        <v>77</v>
      </c>
      <c r="D63" s="107"/>
      <c r="E63" s="105"/>
      <c r="F63" s="108"/>
      <c r="G63" s="108"/>
      <c r="H63" s="108"/>
      <c r="I63" s="105"/>
      <c r="J63" s="108" t="str">
        <f>IF('[1]прил 1'!I100=0," ",'[1]прил 1'!I100)</f>
        <v>Фомина Е.Р.</v>
      </c>
      <c r="K63" s="108"/>
      <c r="L63" s="108"/>
      <c r="M63" s="108"/>
      <c r="N63" s="108"/>
      <c r="O63" s="108"/>
      <c r="P63" s="104"/>
      <c r="Q63" s="104"/>
      <c r="R63" s="104"/>
      <c r="S63" s="104"/>
      <c r="T63" s="104"/>
    </row>
    <row r="64" spans="2:30" s="102" customFormat="1" x14ac:dyDescent="0.25">
      <c r="B64" s="104"/>
      <c r="C64" s="109"/>
      <c r="D64" s="109"/>
      <c r="E64" s="109"/>
      <c r="F64" s="38" t="s">
        <v>75</v>
      </c>
      <c r="G64" s="38"/>
      <c r="H64" s="38"/>
      <c r="I64" s="36"/>
      <c r="J64" s="38" t="s">
        <v>76</v>
      </c>
      <c r="K64" s="38"/>
      <c r="L64" s="38"/>
      <c r="M64" s="38"/>
      <c r="N64" s="38"/>
      <c r="O64" s="38"/>
      <c r="P64" s="104"/>
      <c r="Q64" s="104"/>
      <c r="R64" s="104"/>
      <c r="S64" s="104"/>
      <c r="T64" s="104"/>
    </row>
    <row r="65" spans="2:20" s="102" customFormat="1" x14ac:dyDescent="0.25">
      <c r="B65" s="104"/>
      <c r="C65" s="39" t="str">
        <f>'[1]прил 1'!C102:D102</f>
        <v>20 января 2025</v>
      </c>
      <c r="D65" s="39"/>
      <c r="E65" s="104"/>
      <c r="F65" s="104"/>
      <c r="G65" s="104"/>
      <c r="H65" s="104"/>
      <c r="I65" s="104"/>
      <c r="J65" s="104"/>
      <c r="K65" s="104"/>
      <c r="L65" s="104"/>
      <c r="M65" s="106"/>
      <c r="N65" s="104"/>
      <c r="O65" s="104"/>
      <c r="P65" s="104"/>
      <c r="Q65" s="104"/>
      <c r="R65" s="104"/>
      <c r="S65" s="104"/>
      <c r="T65" s="104"/>
    </row>
    <row r="66" spans="2:20" s="102" customFormat="1" x14ac:dyDescent="0.25"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6"/>
      <c r="N66" s="104"/>
      <c r="O66" s="104"/>
      <c r="P66" s="104"/>
      <c r="Q66" s="104"/>
      <c r="R66" s="104"/>
      <c r="S66" s="104"/>
      <c r="T66" s="104"/>
    </row>
    <row r="67" spans="2:20" ht="6" customHeight="1" x14ac:dyDescent="0.25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2"/>
      <c r="N67" s="30"/>
      <c r="O67" s="30"/>
      <c r="P67" s="30"/>
      <c r="Q67" s="30"/>
      <c r="R67" s="30"/>
      <c r="S67" s="30"/>
      <c r="T67" s="30"/>
    </row>
  </sheetData>
  <mergeCells count="164">
    <mergeCell ref="K3:S3"/>
    <mergeCell ref="Q4:S4"/>
    <mergeCell ref="C5:S5"/>
    <mergeCell ref="H6:I6"/>
    <mergeCell ref="J6:N6"/>
    <mergeCell ref="C7:I7"/>
    <mergeCell ref="C11:E11"/>
    <mergeCell ref="F11:S11"/>
    <mergeCell ref="C12:E12"/>
    <mergeCell ref="F12:S12"/>
    <mergeCell ref="C13:E13"/>
    <mergeCell ref="F13:S13"/>
    <mergeCell ref="C8:E8"/>
    <mergeCell ref="F8:S8"/>
    <mergeCell ref="C9:E9"/>
    <mergeCell ref="F9:S9"/>
    <mergeCell ref="C10:E10"/>
    <mergeCell ref="F10:S10"/>
    <mergeCell ref="C18:H18"/>
    <mergeCell ref="J18:N18"/>
    <mergeCell ref="O18:S18"/>
    <mergeCell ref="C19:H19"/>
    <mergeCell ref="J19:N19"/>
    <mergeCell ref="O19:S19"/>
    <mergeCell ref="C14:E14"/>
    <mergeCell ref="F14:S14"/>
    <mergeCell ref="C16:H17"/>
    <mergeCell ref="I16:I17"/>
    <mergeCell ref="K16:L16"/>
    <mergeCell ref="P16:Q16"/>
    <mergeCell ref="J17:N17"/>
    <mergeCell ref="O17:S17"/>
    <mergeCell ref="C22:H22"/>
    <mergeCell ref="J22:N22"/>
    <mergeCell ref="O22:S22"/>
    <mergeCell ref="C23:H23"/>
    <mergeCell ref="J23:N23"/>
    <mergeCell ref="O23:S23"/>
    <mergeCell ref="C20:H20"/>
    <mergeCell ref="J20:N20"/>
    <mergeCell ref="O20:S20"/>
    <mergeCell ref="C21:H21"/>
    <mergeCell ref="J21:N21"/>
    <mergeCell ref="O21:S21"/>
    <mergeCell ref="C26:H26"/>
    <mergeCell ref="J26:N26"/>
    <mergeCell ref="O26:S26"/>
    <mergeCell ref="C27:H27"/>
    <mergeCell ref="J27:N27"/>
    <mergeCell ref="O27:S27"/>
    <mergeCell ref="C24:H24"/>
    <mergeCell ref="J24:N24"/>
    <mergeCell ref="O24:S24"/>
    <mergeCell ref="C25:H25"/>
    <mergeCell ref="J25:N25"/>
    <mergeCell ref="O25:S25"/>
    <mergeCell ref="C30:H30"/>
    <mergeCell ref="J30:N30"/>
    <mergeCell ref="O30:S30"/>
    <mergeCell ref="C31:H31"/>
    <mergeCell ref="J31:N31"/>
    <mergeCell ref="O31:S31"/>
    <mergeCell ref="C28:H28"/>
    <mergeCell ref="J28:N28"/>
    <mergeCell ref="O28:S28"/>
    <mergeCell ref="C29:H29"/>
    <mergeCell ref="J29:N29"/>
    <mergeCell ref="O29:S29"/>
    <mergeCell ref="C34:H34"/>
    <mergeCell ref="J34:N34"/>
    <mergeCell ref="O34:S34"/>
    <mergeCell ref="C35:H35"/>
    <mergeCell ref="J35:N35"/>
    <mergeCell ref="O35:S35"/>
    <mergeCell ref="C32:H32"/>
    <mergeCell ref="J32:N32"/>
    <mergeCell ref="O32:S32"/>
    <mergeCell ref="C33:H33"/>
    <mergeCell ref="J33:N33"/>
    <mergeCell ref="O33:S33"/>
    <mergeCell ref="C38:H38"/>
    <mergeCell ref="J38:N38"/>
    <mergeCell ref="O38:S38"/>
    <mergeCell ref="C39:H39"/>
    <mergeCell ref="J39:N39"/>
    <mergeCell ref="O39:S39"/>
    <mergeCell ref="C36:H36"/>
    <mergeCell ref="J36:N36"/>
    <mergeCell ref="O36:S36"/>
    <mergeCell ref="C37:H37"/>
    <mergeCell ref="J37:N37"/>
    <mergeCell ref="O37:S37"/>
    <mergeCell ref="C42:H42"/>
    <mergeCell ref="J42:N42"/>
    <mergeCell ref="O42:S42"/>
    <mergeCell ref="C43:H43"/>
    <mergeCell ref="J43:N43"/>
    <mergeCell ref="O43:S43"/>
    <mergeCell ref="C40:H40"/>
    <mergeCell ref="J40:N40"/>
    <mergeCell ref="O40:S40"/>
    <mergeCell ref="C41:H41"/>
    <mergeCell ref="J41:N41"/>
    <mergeCell ref="O41:S41"/>
    <mergeCell ref="C46:H46"/>
    <mergeCell ref="J46:N46"/>
    <mergeCell ref="O46:S46"/>
    <mergeCell ref="C47:H47"/>
    <mergeCell ref="J47:N47"/>
    <mergeCell ref="O47:S47"/>
    <mergeCell ref="C44:H44"/>
    <mergeCell ref="J44:N44"/>
    <mergeCell ref="O44:S44"/>
    <mergeCell ref="C45:H45"/>
    <mergeCell ref="J45:N45"/>
    <mergeCell ref="O45:S45"/>
    <mergeCell ref="C50:H50"/>
    <mergeCell ref="J50:N50"/>
    <mergeCell ref="O50:S50"/>
    <mergeCell ref="C51:H51"/>
    <mergeCell ref="J51:N51"/>
    <mergeCell ref="O51:S51"/>
    <mergeCell ref="C48:H48"/>
    <mergeCell ref="J48:N48"/>
    <mergeCell ref="O48:S48"/>
    <mergeCell ref="C49:H49"/>
    <mergeCell ref="J49:N49"/>
    <mergeCell ref="O49:S49"/>
    <mergeCell ref="C54:H54"/>
    <mergeCell ref="J54:N54"/>
    <mergeCell ref="O54:S54"/>
    <mergeCell ref="Y54:AB54"/>
    <mergeCell ref="C55:H55"/>
    <mergeCell ref="J55:N55"/>
    <mergeCell ref="O55:S55"/>
    <mergeCell ref="C52:H52"/>
    <mergeCell ref="J52:N52"/>
    <mergeCell ref="O52:S52"/>
    <mergeCell ref="C53:H53"/>
    <mergeCell ref="J53:N53"/>
    <mergeCell ref="O53:S53"/>
    <mergeCell ref="C58:H58"/>
    <mergeCell ref="J58:N58"/>
    <mergeCell ref="O58:S58"/>
    <mergeCell ref="C59:H59"/>
    <mergeCell ref="J59:N59"/>
    <mergeCell ref="O59:S59"/>
    <mergeCell ref="C56:H56"/>
    <mergeCell ref="J56:N56"/>
    <mergeCell ref="O56:S56"/>
    <mergeCell ref="C57:H57"/>
    <mergeCell ref="J57:N57"/>
    <mergeCell ref="O57:S57"/>
    <mergeCell ref="F64:H64"/>
    <mergeCell ref="J64:O64"/>
    <mergeCell ref="C65:D65"/>
    <mergeCell ref="C61:D61"/>
    <mergeCell ref="F61:H61"/>
    <mergeCell ref="J61:O61"/>
    <mergeCell ref="F62:H62"/>
    <mergeCell ref="J62:O62"/>
    <mergeCell ref="C63:D63"/>
    <mergeCell ref="F63:H63"/>
    <mergeCell ref="J63:O63"/>
  </mergeCells>
  <conditionalFormatting sqref="W54:AB54">
    <cfRule type="expression" dxfId="0" priority="1" stopIfTrue="1">
      <formula>$J$54&lt;&gt;$X$54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2025-04-04T11:26:33Z</dcterms:created>
  <dcterms:modified xsi:type="dcterms:W3CDTF">2025-04-07T11:46:01Z</dcterms:modified>
</cp:coreProperties>
</file>